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wner\Desktop\高美展実行委員長Ｒ8\作品募集要項・出品申込表関係\"/>
    </mc:Choice>
  </mc:AlternateContent>
  <xr:revisionPtr revIDLastSave="0" documentId="8_{F97CCFE6-72C9-4566-A218-2303E9F11B1B}" xr6:coauthVersionLast="47" xr6:coauthVersionMax="47" xr10:uidLastSave="{00000000-0000-0000-0000-000000000000}"/>
  <bookViews>
    <workbookView xWindow="4380" yWindow="516" windowWidth="14232" windowHeight="11412" activeTab="1" xr2:uid="{00000000-000D-0000-FFFF-FFFF00000000}"/>
  </bookViews>
  <sheets>
    <sheet name="入力" sheetId="1" r:id="rId1"/>
    <sheet name="記入例" sheetId="13" r:id="rId2"/>
    <sheet name="学校番号" sheetId="4" r:id="rId3"/>
    <sheet name="DATA" sheetId="8" r:id="rId4"/>
  </sheets>
  <definedNames>
    <definedName name="_xlnm.Print_Area" localSheetId="2">学校番号!$A$1:$K$38</definedName>
    <definedName name="_xlnm.Print_Area" localSheetId="1">記入例!$A$1:$O$51</definedName>
    <definedName name="_xlnm.Print_Area" localSheetId="0">入力!$A$1:$O$51</definedName>
  </definedNames>
  <calcPr calcId="181029" concurrentCalc="0"/>
</workbook>
</file>

<file path=xl/calcChain.xml><?xml version="1.0" encoding="utf-8"?>
<calcChain xmlns="http://schemas.openxmlformats.org/spreadsheetml/2006/main">
  <c r="G7" i="13" l="1"/>
  <c r="D51" i="13"/>
  <c r="C51" i="13"/>
  <c r="D50" i="13"/>
  <c r="C50" i="13"/>
  <c r="D49" i="13"/>
  <c r="C49" i="13"/>
  <c r="D48" i="13"/>
  <c r="C48" i="13"/>
  <c r="D47" i="13"/>
  <c r="C47" i="13"/>
  <c r="D46" i="13"/>
  <c r="C46" i="13"/>
  <c r="D45" i="13"/>
  <c r="C45" i="13"/>
  <c r="D44" i="13"/>
  <c r="C44" i="13"/>
  <c r="D43" i="13"/>
  <c r="C43" i="13"/>
  <c r="D42" i="13"/>
  <c r="C42" i="13"/>
  <c r="D41" i="13"/>
  <c r="C41" i="13"/>
  <c r="D40" i="13"/>
  <c r="C40" i="13"/>
  <c r="D39" i="13"/>
  <c r="C39" i="13"/>
  <c r="D38" i="13"/>
  <c r="C38" i="13"/>
  <c r="D37" i="13"/>
  <c r="C37" i="13"/>
  <c r="D36" i="13"/>
  <c r="C36" i="13"/>
  <c r="D35" i="13"/>
  <c r="C35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E11" i="13"/>
  <c r="E12" i="13"/>
  <c r="E13" i="13"/>
  <c r="E14" i="13"/>
  <c r="E15" i="13"/>
  <c r="E4" i="13"/>
  <c r="E5" i="13"/>
  <c r="E6" i="13"/>
  <c r="E7" i="13"/>
  <c r="E8" i="13"/>
  <c r="E10" i="13"/>
  <c r="C20" i="1"/>
  <c r="E13" i="1"/>
  <c r="D51" i="1"/>
  <c r="C51" i="1"/>
  <c r="E4" i="1"/>
  <c r="E8" i="1"/>
  <c r="E5" i="1"/>
  <c r="E6" i="1"/>
  <c r="E7" i="1"/>
  <c r="E10" i="1"/>
  <c r="D50" i="1"/>
  <c r="C50" i="1"/>
  <c r="C24" i="1"/>
  <c r="C21" i="1"/>
  <c r="C22" i="1"/>
  <c r="C23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G7" i="1"/>
  <c r="E11" i="1"/>
  <c r="E12" i="1"/>
  <c r="E14" i="1"/>
  <c r="E15" i="1"/>
  <c r="D21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水田竜太</author>
  </authors>
  <commentList>
    <comment ref="G7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入力しないでください</t>
        </r>
        <r>
          <rPr>
            <sz val="9"/>
            <color rgb="FF000000"/>
            <rFont val="MS P ゴシック"/>
            <charset val="128"/>
          </rPr>
          <t xml:space="preserve">
</t>
        </r>
        <r>
          <rPr>
            <sz val="9"/>
            <color rgb="FF000000"/>
            <rFont val="MS P ゴシック"/>
            <charset val="128"/>
          </rPr>
          <t>学校番号を入力すると自動的に表示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MS P ゴシック"/>
            <charset val="128"/>
          </rPr>
          <t>ただし、「</t>
        </r>
        <r>
          <rPr>
            <sz val="9"/>
            <color rgb="FF000000"/>
            <rFont val="ＭＳ Ｐゴシック"/>
            <family val="2"/>
            <charset val="128"/>
          </rPr>
          <t>999</t>
        </r>
        <r>
          <rPr>
            <sz val="9"/>
            <color rgb="FF000000"/>
            <rFont val="MS P ゴシック"/>
            <charset val="128"/>
          </rPr>
          <t>」の場合のみ、直接入力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水田竜太</author>
  </authors>
  <commentList>
    <comment ref="G7" authorId="0" shapeId="0" xr:uid="{00000000-0006-0000-0100-000001000000}">
      <text>
        <r>
          <rPr>
            <b/>
            <sz val="9"/>
            <color rgb="FF000000"/>
            <rFont val="MS P ゴシック"/>
            <charset val="128"/>
          </rPr>
          <t>入力しないでください</t>
        </r>
        <r>
          <rPr>
            <sz val="9"/>
            <color rgb="FF000000"/>
            <rFont val="MS P ゴシック"/>
            <charset val="128"/>
          </rPr>
          <t xml:space="preserve">
</t>
        </r>
        <r>
          <rPr>
            <sz val="9"/>
            <color rgb="FF000000"/>
            <rFont val="MS P ゴシック"/>
            <charset val="128"/>
          </rPr>
          <t>学校番号を入力すると自動的に表示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  <r>
          <rPr>
            <sz val="9"/>
            <color rgb="FF000000"/>
            <rFont val="MS P ゴシック"/>
            <charset val="128"/>
          </rPr>
          <t>ただし、「</t>
        </r>
        <r>
          <rPr>
            <sz val="9"/>
            <color rgb="FF000000"/>
            <rFont val="ＭＳ Ｐゴシック"/>
            <family val="2"/>
            <charset val="128"/>
          </rPr>
          <t>999</t>
        </r>
        <r>
          <rPr>
            <sz val="9"/>
            <color rgb="FF000000"/>
            <rFont val="MS P ゴシック"/>
            <charset val="128"/>
          </rPr>
          <t>」の場合のみ、直接入力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<sst xmlns="http://schemas.openxmlformats.org/spreadsheetml/2006/main" count="875" uniqueCount="324">
  <si>
    <t>○</t>
  </si>
  <si>
    <t>学校搬入</t>
  </si>
  <si>
    <t>出　品　数</t>
    <rPh sb="0" eb="1">
      <t>デ</t>
    </rPh>
    <rPh sb="2" eb="3">
      <t>シナ</t>
    </rPh>
    <rPh sb="4" eb="5">
      <t>カズ</t>
    </rPh>
    <phoneticPr fontId="5"/>
  </si>
  <si>
    <t>業者委託</t>
  </si>
  <si>
    <t>学 校 名</t>
    <rPh sb="0" eb="1">
      <t>ガク</t>
    </rPh>
    <rPh sb="2" eb="3">
      <t>コウ</t>
    </rPh>
    <rPh sb="4" eb="5">
      <t>メイ</t>
    </rPh>
    <phoneticPr fontId="5"/>
  </si>
  <si>
    <t>電　　話</t>
    <rPh sb="0" eb="1">
      <t>デン</t>
    </rPh>
    <rPh sb="3" eb="4">
      <t>ハナシ</t>
    </rPh>
    <phoneticPr fontId="5"/>
  </si>
  <si>
    <t>顧問氏名</t>
  </si>
  <si>
    <t>作　品
受付番号</t>
    <rPh sb="0" eb="1">
      <t>サク</t>
    </rPh>
    <rPh sb="2" eb="3">
      <t>シナ</t>
    </rPh>
    <rPh sb="4" eb="6">
      <t>ウケツケ</t>
    </rPh>
    <rPh sb="6" eb="8">
      <t>バンゴウ</t>
    </rPh>
    <phoneticPr fontId="5"/>
  </si>
  <si>
    <t>学校番号</t>
    <rPh sb="0" eb="2">
      <t>ガッコウ</t>
    </rPh>
    <rPh sb="2" eb="4">
      <t>バンゴウ</t>
    </rPh>
    <phoneticPr fontId="5"/>
  </si>
  <si>
    <t>学校名</t>
    <rPh sb="0" eb="3">
      <t>ガッコウメイ</t>
    </rPh>
    <phoneticPr fontId="5"/>
  </si>
  <si>
    <t>No.</t>
  </si>
  <si>
    <t>大きさ</t>
  </si>
  <si>
    <t>学年</t>
  </si>
  <si>
    <t>氏　　　名</t>
  </si>
  <si>
    <t>３年</t>
    <rPh sb="1" eb="2">
      <t>ネン</t>
    </rPh>
    <phoneticPr fontId="5"/>
  </si>
  <si>
    <t>２年</t>
    <rPh sb="1" eb="2">
      <t>ネン</t>
    </rPh>
    <phoneticPr fontId="5"/>
  </si>
  <si>
    <t>１年</t>
    <rPh sb="1" eb="2">
      <t>ネン</t>
    </rPh>
    <phoneticPr fontId="5"/>
  </si>
  <si>
    <t>学校住所</t>
    <phoneticPr fontId="5"/>
  </si>
  <si>
    <t>デザイン</t>
  </si>
  <si>
    <t>現代アート</t>
    <rPh sb="0" eb="2">
      <t>ゲンダイ</t>
    </rPh>
    <phoneticPr fontId="4"/>
  </si>
  <si>
    <t>平　　面</t>
    <rPh sb="0" eb="1">
      <t>ヒラ</t>
    </rPh>
    <rPh sb="3" eb="4">
      <t>メン</t>
    </rPh>
    <phoneticPr fontId="4"/>
  </si>
  <si>
    <t>立　　体</t>
    <rPh sb="0" eb="1">
      <t>リツ</t>
    </rPh>
    <rPh sb="3" eb="4">
      <t>カラダ</t>
    </rPh>
    <phoneticPr fontId="4"/>
  </si>
  <si>
    <t>映　　像</t>
    <rPh sb="0" eb="1">
      <t>エイ</t>
    </rPh>
    <rPh sb="3" eb="4">
      <t>ゾウ</t>
    </rPh>
    <phoneticPr fontId="4"/>
  </si>
  <si>
    <t>現代アート</t>
    <rPh sb="0" eb="2">
      <t>ゲンダイ</t>
    </rPh>
    <phoneticPr fontId="5"/>
  </si>
  <si>
    <t>学校番号</t>
    <rPh sb="0" eb="2">
      <t>ガッコウ</t>
    </rPh>
    <rPh sb="2" eb="4">
      <t>バンゴウ</t>
    </rPh>
    <phoneticPr fontId="4"/>
  </si>
  <si>
    <t>受付番号</t>
    <rPh sb="0" eb="2">
      <t>ウケツケ</t>
    </rPh>
    <rPh sb="2" eb="4">
      <t>バンゴウ</t>
    </rPh>
    <phoneticPr fontId="4"/>
  </si>
  <si>
    <t>受付整理</t>
    <rPh sb="0" eb="1">
      <t>ウケ</t>
    </rPh>
    <rPh sb="1" eb="2">
      <t>ヅケ</t>
    </rPh>
    <rPh sb="2" eb="4">
      <t>セイリ</t>
    </rPh>
    <phoneticPr fontId="5"/>
  </si>
  <si>
    <t>その他</t>
    <rPh sb="2" eb="3">
      <t>タ</t>
    </rPh>
    <phoneticPr fontId="4"/>
  </si>
  <si>
    <t>３　年</t>
    <rPh sb="2" eb="3">
      <t>ネン</t>
    </rPh>
    <phoneticPr fontId="4"/>
  </si>
  <si>
    <t>２　年</t>
    <rPh sb="2" eb="3">
      <t>ネン</t>
    </rPh>
    <phoneticPr fontId="4"/>
  </si>
  <si>
    <t>１　年</t>
    <rPh sb="2" eb="3">
      <t>ネン</t>
    </rPh>
    <phoneticPr fontId="4"/>
  </si>
  <si>
    <t>絵  　画</t>
    <phoneticPr fontId="5"/>
  </si>
  <si>
    <t>彫　　刻</t>
    <phoneticPr fontId="5"/>
  </si>
  <si>
    <t>工　　芸</t>
    <phoneticPr fontId="5"/>
  </si>
  <si>
    <t>搬  入</t>
    <rPh sb="3" eb="4">
      <t>ニュウ</t>
    </rPh>
    <phoneticPr fontId="5"/>
  </si>
  <si>
    <t>合　計</t>
    <phoneticPr fontId="5"/>
  </si>
  <si>
    <t>合　計</t>
    <rPh sb="0" eb="1">
      <t>ゴウ</t>
    </rPh>
    <rPh sb="2" eb="3">
      <t>ケイ</t>
    </rPh>
    <phoneticPr fontId="4"/>
  </si>
  <si>
    <t>４年</t>
    <rPh sb="1" eb="2">
      <t>ネン</t>
    </rPh>
    <phoneticPr fontId="4"/>
  </si>
  <si>
    <t>県南地区</t>
    <rPh sb="0" eb="2">
      <t>ケンナン</t>
    </rPh>
    <rPh sb="2" eb="4">
      <t>チク</t>
    </rPh>
    <phoneticPr fontId="4"/>
  </si>
  <si>
    <t>県央地区</t>
    <rPh sb="0" eb="2">
      <t>ケンオウ</t>
    </rPh>
    <rPh sb="2" eb="4">
      <t>チク</t>
    </rPh>
    <phoneticPr fontId="4"/>
  </si>
  <si>
    <t>県北地区</t>
    <rPh sb="0" eb="2">
      <t>ケンホク</t>
    </rPh>
    <rPh sb="2" eb="4">
      <t>チク</t>
    </rPh>
    <phoneticPr fontId="4"/>
  </si>
  <si>
    <t>離島地区</t>
    <rPh sb="0" eb="2">
      <t>リトウ</t>
    </rPh>
    <rPh sb="2" eb="4">
      <t>チク</t>
    </rPh>
    <phoneticPr fontId="4"/>
  </si>
  <si>
    <t>学校名</t>
    <rPh sb="0" eb="3">
      <t>ガッコウメイ</t>
    </rPh>
    <phoneticPr fontId="4"/>
  </si>
  <si>
    <t>長 崎 東</t>
    <rPh sb="0" eb="1">
      <t>チョウ</t>
    </rPh>
    <rPh sb="2" eb="3">
      <t>ザキ</t>
    </rPh>
    <rPh sb="4" eb="5">
      <t>ヒガシ</t>
    </rPh>
    <phoneticPr fontId="4"/>
  </si>
  <si>
    <t>島　　原</t>
    <rPh sb="0" eb="1">
      <t>シマ</t>
    </rPh>
    <rPh sb="3" eb="4">
      <t>ハラ</t>
    </rPh>
    <phoneticPr fontId="4"/>
  </si>
  <si>
    <t>佐世保南</t>
    <rPh sb="0" eb="3">
      <t>サセボ</t>
    </rPh>
    <rPh sb="3" eb="4">
      <t>ミナミ</t>
    </rPh>
    <phoneticPr fontId="4"/>
  </si>
  <si>
    <t>対　　馬</t>
    <rPh sb="0" eb="1">
      <t>タイ</t>
    </rPh>
    <rPh sb="3" eb="4">
      <t>ウマ</t>
    </rPh>
    <phoneticPr fontId="4"/>
  </si>
  <si>
    <t>長 崎 西</t>
    <rPh sb="0" eb="1">
      <t>チョウ</t>
    </rPh>
    <rPh sb="2" eb="3">
      <t>ザキ</t>
    </rPh>
    <rPh sb="4" eb="5">
      <t>ニシ</t>
    </rPh>
    <phoneticPr fontId="4"/>
  </si>
  <si>
    <t>佐世保北</t>
    <rPh sb="0" eb="3">
      <t>サセボ</t>
    </rPh>
    <rPh sb="3" eb="4">
      <t>キタ</t>
    </rPh>
    <phoneticPr fontId="4"/>
  </si>
  <si>
    <t>豊　　玉</t>
    <rPh sb="0" eb="1">
      <t>ユタカ</t>
    </rPh>
    <rPh sb="3" eb="4">
      <t>タマ</t>
    </rPh>
    <phoneticPr fontId="4"/>
  </si>
  <si>
    <t>長 崎 南</t>
    <rPh sb="0" eb="1">
      <t>チョウ</t>
    </rPh>
    <rPh sb="2" eb="3">
      <t>ザキ</t>
    </rPh>
    <rPh sb="4" eb="5">
      <t>ミナミ</t>
    </rPh>
    <phoneticPr fontId="4"/>
  </si>
  <si>
    <t>島原工業</t>
    <rPh sb="0" eb="2">
      <t>シマバラ</t>
    </rPh>
    <rPh sb="2" eb="4">
      <t>コウギョウ</t>
    </rPh>
    <phoneticPr fontId="4"/>
  </si>
  <si>
    <t>佐世保西</t>
    <rPh sb="0" eb="3">
      <t>サセボ</t>
    </rPh>
    <rPh sb="3" eb="4">
      <t>ニシ</t>
    </rPh>
    <phoneticPr fontId="4"/>
  </si>
  <si>
    <t>上 対 馬</t>
    <rPh sb="0" eb="1">
      <t>ジョウ</t>
    </rPh>
    <rPh sb="2" eb="3">
      <t>タイ</t>
    </rPh>
    <rPh sb="4" eb="5">
      <t>ウマ</t>
    </rPh>
    <phoneticPr fontId="4"/>
  </si>
  <si>
    <t>長 崎 北</t>
    <rPh sb="0" eb="1">
      <t>チョウ</t>
    </rPh>
    <rPh sb="2" eb="3">
      <t>ザキ</t>
    </rPh>
    <rPh sb="4" eb="5">
      <t>キタ</t>
    </rPh>
    <phoneticPr fontId="4"/>
  </si>
  <si>
    <t>島原商業</t>
    <rPh sb="0" eb="2">
      <t>シマバラ</t>
    </rPh>
    <rPh sb="2" eb="4">
      <t>ショウギョウ</t>
    </rPh>
    <phoneticPr fontId="4"/>
  </si>
  <si>
    <t>佐世保工業</t>
    <rPh sb="0" eb="3">
      <t>サセボ</t>
    </rPh>
    <rPh sb="3" eb="5">
      <t>コウギョウ</t>
    </rPh>
    <phoneticPr fontId="4"/>
  </si>
  <si>
    <t>壱　　岐</t>
    <rPh sb="0" eb="1">
      <t>イチ</t>
    </rPh>
    <rPh sb="3" eb="4">
      <t>チマタ</t>
    </rPh>
    <phoneticPr fontId="4"/>
  </si>
  <si>
    <t>長崎北陽台</t>
    <rPh sb="0" eb="2">
      <t>ナガサキ</t>
    </rPh>
    <rPh sb="2" eb="5">
      <t>ホクヨウダイ</t>
    </rPh>
    <phoneticPr fontId="4"/>
  </si>
  <si>
    <t>国　　見</t>
    <rPh sb="0" eb="1">
      <t>クニ</t>
    </rPh>
    <rPh sb="3" eb="4">
      <t>ミ</t>
    </rPh>
    <phoneticPr fontId="4"/>
  </si>
  <si>
    <t>鹿町工業</t>
    <rPh sb="0" eb="2">
      <t>シカマチ</t>
    </rPh>
    <rPh sb="2" eb="4">
      <t>コウギョウ</t>
    </rPh>
    <phoneticPr fontId="4"/>
  </si>
  <si>
    <t>壱岐商業</t>
    <rPh sb="0" eb="2">
      <t>イキ</t>
    </rPh>
    <rPh sb="2" eb="4">
      <t>ショウギョウ</t>
    </rPh>
    <phoneticPr fontId="4"/>
  </si>
  <si>
    <t>長崎工業</t>
    <rPh sb="0" eb="2">
      <t>ナガサキ</t>
    </rPh>
    <rPh sb="2" eb="4">
      <t>コウギョウ</t>
    </rPh>
    <phoneticPr fontId="4"/>
  </si>
  <si>
    <t>小　　浜</t>
    <rPh sb="0" eb="1">
      <t>ショウ</t>
    </rPh>
    <rPh sb="3" eb="4">
      <t>ハマ</t>
    </rPh>
    <phoneticPr fontId="4"/>
  </si>
  <si>
    <t>佐世保商業</t>
    <rPh sb="0" eb="3">
      <t>サセボ</t>
    </rPh>
    <rPh sb="3" eb="5">
      <t>ショウギョウ</t>
    </rPh>
    <phoneticPr fontId="4"/>
  </si>
  <si>
    <t>北 松 西</t>
    <rPh sb="0" eb="1">
      <t>キタ</t>
    </rPh>
    <rPh sb="2" eb="3">
      <t>マツ</t>
    </rPh>
    <rPh sb="4" eb="5">
      <t>ニシ</t>
    </rPh>
    <phoneticPr fontId="4"/>
  </si>
  <si>
    <t>長崎鶴洋</t>
    <rPh sb="0" eb="2">
      <t>ナガサキ</t>
    </rPh>
    <rPh sb="2" eb="4">
      <t>カクヨウ</t>
    </rPh>
    <phoneticPr fontId="4"/>
  </si>
  <si>
    <t>口　　加</t>
    <rPh sb="0" eb="1">
      <t>コウ</t>
    </rPh>
    <rPh sb="3" eb="4">
      <t>カ</t>
    </rPh>
    <phoneticPr fontId="4"/>
  </si>
  <si>
    <t>佐世保東翔</t>
    <rPh sb="0" eb="3">
      <t>サセボ</t>
    </rPh>
    <rPh sb="3" eb="4">
      <t>トウ</t>
    </rPh>
    <rPh sb="4" eb="5">
      <t>ショウ</t>
    </rPh>
    <phoneticPr fontId="4"/>
  </si>
  <si>
    <t>宇　　久</t>
    <rPh sb="0" eb="1">
      <t>タカ</t>
    </rPh>
    <rPh sb="3" eb="4">
      <t>ヒサ</t>
    </rPh>
    <phoneticPr fontId="4"/>
  </si>
  <si>
    <t>長崎明誠</t>
    <rPh sb="0" eb="2">
      <t>ナガサキ</t>
    </rPh>
    <rPh sb="2" eb="3">
      <t>メイ</t>
    </rPh>
    <rPh sb="3" eb="4">
      <t>マコト</t>
    </rPh>
    <phoneticPr fontId="4"/>
  </si>
  <si>
    <t>島原翔南</t>
    <rPh sb="0" eb="2">
      <t>シマバラ</t>
    </rPh>
    <rPh sb="2" eb="3">
      <t>ショウ</t>
    </rPh>
    <rPh sb="3" eb="4">
      <t>ナン</t>
    </rPh>
    <phoneticPr fontId="4"/>
  </si>
  <si>
    <t>佐世保中央</t>
    <rPh sb="0" eb="3">
      <t>サセボ</t>
    </rPh>
    <rPh sb="3" eb="5">
      <t>チュウオウ</t>
    </rPh>
    <phoneticPr fontId="4"/>
  </si>
  <si>
    <t>上 五 島</t>
    <rPh sb="0" eb="1">
      <t>ジョウ</t>
    </rPh>
    <rPh sb="2" eb="3">
      <t>ゴ</t>
    </rPh>
    <rPh sb="4" eb="5">
      <t>シマ</t>
    </rPh>
    <phoneticPr fontId="4"/>
  </si>
  <si>
    <t>鳴　　滝</t>
    <rPh sb="0" eb="1">
      <t>ナル</t>
    </rPh>
    <rPh sb="3" eb="4">
      <t>タキ</t>
    </rPh>
    <phoneticPr fontId="4"/>
  </si>
  <si>
    <t>諫　　早</t>
    <rPh sb="0" eb="1">
      <t>カン</t>
    </rPh>
    <rPh sb="3" eb="4">
      <t>ハヤ</t>
    </rPh>
    <phoneticPr fontId="4"/>
  </si>
  <si>
    <t>川　　棚</t>
    <rPh sb="0" eb="1">
      <t>カワ</t>
    </rPh>
    <rPh sb="3" eb="4">
      <t>ダナ</t>
    </rPh>
    <phoneticPr fontId="4"/>
  </si>
  <si>
    <t>中 五 島</t>
    <rPh sb="0" eb="1">
      <t>ナカ</t>
    </rPh>
    <rPh sb="2" eb="3">
      <t>ゴ</t>
    </rPh>
    <rPh sb="4" eb="5">
      <t>シマ</t>
    </rPh>
    <phoneticPr fontId="4"/>
  </si>
  <si>
    <t>長崎商業</t>
    <rPh sb="0" eb="2">
      <t>ナガサキ</t>
    </rPh>
    <rPh sb="2" eb="4">
      <t>ショウギョウ</t>
    </rPh>
    <phoneticPr fontId="4"/>
  </si>
  <si>
    <t>西　　陵</t>
    <rPh sb="0" eb="1">
      <t>ニシ</t>
    </rPh>
    <rPh sb="3" eb="4">
      <t>ミササギ</t>
    </rPh>
    <phoneticPr fontId="4"/>
  </si>
  <si>
    <t>波 佐 見</t>
    <rPh sb="0" eb="1">
      <t>ナミ</t>
    </rPh>
    <rPh sb="2" eb="3">
      <t>タスク</t>
    </rPh>
    <rPh sb="4" eb="5">
      <t>ミ</t>
    </rPh>
    <phoneticPr fontId="4"/>
  </si>
  <si>
    <t>五　　島</t>
    <rPh sb="0" eb="1">
      <t>ゴ</t>
    </rPh>
    <rPh sb="3" eb="4">
      <t>シマ</t>
    </rPh>
    <phoneticPr fontId="4"/>
  </si>
  <si>
    <t>大　　崎</t>
    <rPh sb="0" eb="1">
      <t>ダイ</t>
    </rPh>
    <rPh sb="3" eb="4">
      <t>ザキ</t>
    </rPh>
    <phoneticPr fontId="4"/>
  </si>
  <si>
    <t>諫 早 東</t>
    <rPh sb="0" eb="1">
      <t>イサミ</t>
    </rPh>
    <rPh sb="2" eb="3">
      <t>ハヤ</t>
    </rPh>
    <rPh sb="4" eb="5">
      <t>ヒガシ</t>
    </rPh>
    <phoneticPr fontId="4"/>
  </si>
  <si>
    <t>清　　峰</t>
    <rPh sb="0" eb="1">
      <t>セイ</t>
    </rPh>
    <rPh sb="3" eb="4">
      <t>ホウ</t>
    </rPh>
    <phoneticPr fontId="4"/>
  </si>
  <si>
    <t>五 島 南</t>
    <rPh sb="0" eb="1">
      <t>ゴ</t>
    </rPh>
    <rPh sb="2" eb="3">
      <t>シマ</t>
    </rPh>
    <rPh sb="4" eb="5">
      <t>ミナミ</t>
    </rPh>
    <phoneticPr fontId="4"/>
  </si>
  <si>
    <t>西 彼 杵</t>
    <rPh sb="0" eb="1">
      <t>ニシ</t>
    </rPh>
    <rPh sb="2" eb="3">
      <t>カレ</t>
    </rPh>
    <rPh sb="4" eb="5">
      <t>キネ</t>
    </rPh>
    <phoneticPr fontId="4"/>
  </si>
  <si>
    <t>諫早農業</t>
    <rPh sb="0" eb="2">
      <t>イサハヤ</t>
    </rPh>
    <rPh sb="2" eb="4">
      <t>ノウギョウ</t>
    </rPh>
    <phoneticPr fontId="4"/>
  </si>
  <si>
    <t>猶 興 館</t>
    <rPh sb="0" eb="1">
      <t>ユウ</t>
    </rPh>
    <rPh sb="2" eb="3">
      <t>コウ</t>
    </rPh>
    <rPh sb="4" eb="5">
      <t>カン</t>
    </rPh>
    <phoneticPr fontId="4"/>
  </si>
  <si>
    <t>奈　　留</t>
    <rPh sb="0" eb="1">
      <t>ナ</t>
    </rPh>
    <rPh sb="3" eb="4">
      <t>トド</t>
    </rPh>
    <phoneticPr fontId="4"/>
  </si>
  <si>
    <t>西彼農業</t>
    <rPh sb="0" eb="2">
      <t>セイヒ</t>
    </rPh>
    <rPh sb="2" eb="4">
      <t>ノウギョウ</t>
    </rPh>
    <phoneticPr fontId="4"/>
  </si>
  <si>
    <t>諫早商業</t>
    <rPh sb="0" eb="2">
      <t>イサハヤ</t>
    </rPh>
    <rPh sb="2" eb="4">
      <t>ショウギョウ</t>
    </rPh>
    <phoneticPr fontId="4"/>
  </si>
  <si>
    <t>五島海陽</t>
    <rPh sb="0" eb="2">
      <t>ゴトウ</t>
    </rPh>
    <rPh sb="2" eb="4">
      <t>カイヨウ</t>
    </rPh>
    <phoneticPr fontId="4"/>
  </si>
  <si>
    <t>海　　星</t>
    <rPh sb="0" eb="1">
      <t>ウミ</t>
    </rPh>
    <rPh sb="3" eb="4">
      <t>ホシ</t>
    </rPh>
    <phoneticPr fontId="4"/>
  </si>
  <si>
    <t>大　　村</t>
    <rPh sb="0" eb="1">
      <t>ダイ</t>
    </rPh>
    <rPh sb="3" eb="4">
      <t>ムラ</t>
    </rPh>
    <phoneticPr fontId="4"/>
  </si>
  <si>
    <t>北松農業</t>
    <rPh sb="0" eb="2">
      <t>ホクショウ</t>
    </rPh>
    <rPh sb="2" eb="4">
      <t>ノウギョウ</t>
    </rPh>
    <phoneticPr fontId="4"/>
  </si>
  <si>
    <t>五島(定時)</t>
    <rPh sb="0" eb="2">
      <t>ゴトウ</t>
    </rPh>
    <rPh sb="3" eb="5">
      <t>テイジ</t>
    </rPh>
    <phoneticPr fontId="4"/>
  </si>
  <si>
    <t>長崎南山</t>
    <rPh sb="0" eb="2">
      <t>ナガサキ</t>
    </rPh>
    <rPh sb="2" eb="4">
      <t>ナンザン</t>
    </rPh>
    <phoneticPr fontId="4"/>
  </si>
  <si>
    <t>大村工業</t>
    <rPh sb="0" eb="2">
      <t>オオムラ</t>
    </rPh>
    <rPh sb="2" eb="4">
      <t>コウギョウ</t>
    </rPh>
    <phoneticPr fontId="4"/>
  </si>
  <si>
    <t>平　　戸</t>
    <rPh sb="0" eb="1">
      <t>ヒラ</t>
    </rPh>
    <rPh sb="3" eb="4">
      <t>ト</t>
    </rPh>
    <phoneticPr fontId="4"/>
  </si>
  <si>
    <t>活　　水</t>
    <rPh sb="0" eb="1">
      <t>カツ</t>
    </rPh>
    <rPh sb="3" eb="4">
      <t>ミズ</t>
    </rPh>
    <phoneticPr fontId="4"/>
  </si>
  <si>
    <t>大村城南</t>
    <rPh sb="0" eb="2">
      <t>オオムラ</t>
    </rPh>
    <rPh sb="2" eb="4">
      <t>ジョウナン</t>
    </rPh>
    <phoneticPr fontId="4"/>
  </si>
  <si>
    <t>松　　浦</t>
    <rPh sb="0" eb="1">
      <t>マツ</t>
    </rPh>
    <rPh sb="3" eb="4">
      <t>ウラ</t>
    </rPh>
    <phoneticPr fontId="4"/>
  </si>
  <si>
    <t>島原中央</t>
    <rPh sb="0" eb="2">
      <t>シマバラ</t>
    </rPh>
    <rPh sb="2" eb="4">
      <t>チュウオウ</t>
    </rPh>
    <phoneticPr fontId="4"/>
  </si>
  <si>
    <t>西海学園</t>
    <rPh sb="0" eb="2">
      <t>サイカイ</t>
    </rPh>
    <rPh sb="2" eb="4">
      <t>ガクエン</t>
    </rPh>
    <phoneticPr fontId="4"/>
  </si>
  <si>
    <t>長崎玉成</t>
    <rPh sb="0" eb="2">
      <t>ナガサキ</t>
    </rPh>
    <rPh sb="2" eb="4">
      <t>ギョクセイ</t>
    </rPh>
    <phoneticPr fontId="4"/>
  </si>
  <si>
    <t>鎮西学院</t>
    <rPh sb="0" eb="2">
      <t>チンゼイ</t>
    </rPh>
    <rPh sb="2" eb="4">
      <t>ガクイン</t>
    </rPh>
    <phoneticPr fontId="4"/>
  </si>
  <si>
    <t>聖和女子学院</t>
    <rPh sb="0" eb="2">
      <t>セイワ</t>
    </rPh>
    <rPh sb="2" eb="4">
      <t>ジョシ</t>
    </rPh>
    <rPh sb="4" eb="6">
      <t>ガクイン</t>
    </rPh>
    <phoneticPr fontId="4"/>
  </si>
  <si>
    <t>長崎日本大学</t>
    <rPh sb="0" eb="2">
      <t>ナガサキ</t>
    </rPh>
    <rPh sb="2" eb="4">
      <t>ニホン</t>
    </rPh>
    <rPh sb="4" eb="6">
      <t>ダイガク</t>
    </rPh>
    <phoneticPr fontId="4"/>
  </si>
  <si>
    <t>九州文化学園</t>
    <rPh sb="0" eb="2">
      <t>キュウシュウ</t>
    </rPh>
    <rPh sb="2" eb="4">
      <t>ブンカ</t>
    </rPh>
    <rPh sb="4" eb="6">
      <t>ガクエン</t>
    </rPh>
    <phoneticPr fontId="4"/>
  </si>
  <si>
    <t>聖母の騎士</t>
    <rPh sb="0" eb="2">
      <t>セイボ</t>
    </rPh>
    <rPh sb="3" eb="5">
      <t>キシ</t>
    </rPh>
    <phoneticPr fontId="4"/>
  </si>
  <si>
    <t>創 成 館</t>
    <rPh sb="0" eb="1">
      <t>キズ</t>
    </rPh>
    <rPh sb="2" eb="3">
      <t>シゲル</t>
    </rPh>
    <rPh sb="4" eb="5">
      <t>カン</t>
    </rPh>
    <phoneticPr fontId="4"/>
  </si>
  <si>
    <t>久田学園佐世保女子</t>
    <rPh sb="0" eb="2">
      <t>ヒサダ</t>
    </rPh>
    <rPh sb="2" eb="4">
      <t>ガクエン</t>
    </rPh>
    <rPh sb="4" eb="7">
      <t>サセボ</t>
    </rPh>
    <rPh sb="7" eb="9">
      <t>ジョシ</t>
    </rPh>
    <phoneticPr fontId="4"/>
  </si>
  <si>
    <t>瓊　　浦</t>
    <rPh sb="0" eb="1">
      <t>ケイ</t>
    </rPh>
    <rPh sb="3" eb="4">
      <t>ウラ</t>
    </rPh>
    <phoneticPr fontId="4"/>
  </si>
  <si>
    <t>向　　陽</t>
    <rPh sb="0" eb="1">
      <t>ムカイ</t>
    </rPh>
    <rPh sb="3" eb="4">
      <t>ヨウ</t>
    </rPh>
    <phoneticPr fontId="4"/>
  </si>
  <si>
    <t>佐世保実業</t>
    <rPh sb="0" eb="3">
      <t>サセボ</t>
    </rPh>
    <rPh sb="3" eb="5">
      <t>ジツギョウ</t>
    </rPh>
    <phoneticPr fontId="4"/>
  </si>
  <si>
    <t>純心女子</t>
    <rPh sb="0" eb="2">
      <t>ジュンシン</t>
    </rPh>
    <rPh sb="2" eb="4">
      <t>ジョシ</t>
    </rPh>
    <phoneticPr fontId="4"/>
  </si>
  <si>
    <t>佐世保高専</t>
    <rPh sb="0" eb="3">
      <t>サセボ</t>
    </rPh>
    <rPh sb="3" eb="5">
      <t>コウセン</t>
    </rPh>
    <phoneticPr fontId="4"/>
  </si>
  <si>
    <t>島原特別支援</t>
    <rPh sb="0" eb="2">
      <t>シマバラ</t>
    </rPh>
    <rPh sb="2" eb="4">
      <t>トクベツ</t>
    </rPh>
    <rPh sb="4" eb="6">
      <t>シエン</t>
    </rPh>
    <phoneticPr fontId="4"/>
  </si>
  <si>
    <t>佐世保特別支援</t>
    <rPh sb="0" eb="3">
      <t>サセボ</t>
    </rPh>
    <rPh sb="3" eb="5">
      <t>トクベツ</t>
    </rPh>
    <rPh sb="5" eb="7">
      <t>シエン</t>
    </rPh>
    <phoneticPr fontId="4"/>
  </si>
  <si>
    <t>青　　雲</t>
    <rPh sb="0" eb="1">
      <t>アオ</t>
    </rPh>
    <rPh sb="3" eb="4">
      <t>クモ</t>
    </rPh>
    <phoneticPr fontId="4"/>
  </si>
  <si>
    <t>桜が丘特別支援</t>
    <rPh sb="0" eb="1">
      <t>サクラ</t>
    </rPh>
    <rPh sb="2" eb="3">
      <t>オカ</t>
    </rPh>
    <rPh sb="3" eb="5">
      <t>トクベツ</t>
    </rPh>
    <rPh sb="5" eb="7">
      <t>シエン</t>
    </rPh>
    <phoneticPr fontId="4"/>
  </si>
  <si>
    <t>精道三川台</t>
    <rPh sb="0" eb="2">
      <t>セイドウ</t>
    </rPh>
    <rPh sb="2" eb="4">
      <t>ミカワ</t>
    </rPh>
    <rPh sb="4" eb="5">
      <t>ダイ</t>
    </rPh>
    <phoneticPr fontId="4"/>
  </si>
  <si>
    <t>諫早特別支援</t>
    <rPh sb="0" eb="2">
      <t>イサハヤ</t>
    </rPh>
    <rPh sb="2" eb="4">
      <t>トクベツ</t>
    </rPh>
    <rPh sb="4" eb="6">
      <t>シエン</t>
    </rPh>
    <phoneticPr fontId="4"/>
  </si>
  <si>
    <t>佐世保工業(定時)</t>
    <rPh sb="0" eb="3">
      <t>サセボ</t>
    </rPh>
    <rPh sb="3" eb="5">
      <t>コウギョウ</t>
    </rPh>
    <rPh sb="6" eb="8">
      <t>テイジ</t>
    </rPh>
    <phoneticPr fontId="4"/>
  </si>
  <si>
    <t>盲</t>
    <rPh sb="0" eb="1">
      <t>モウ</t>
    </rPh>
    <phoneticPr fontId="4"/>
  </si>
  <si>
    <t>虹の原特別支援</t>
    <rPh sb="0" eb="1">
      <t>ニジ</t>
    </rPh>
    <rPh sb="2" eb="3">
      <t>ハラ</t>
    </rPh>
    <rPh sb="3" eb="5">
      <t>トクベツ</t>
    </rPh>
    <rPh sb="5" eb="7">
      <t>シエン</t>
    </rPh>
    <phoneticPr fontId="4"/>
  </si>
  <si>
    <t>鶴南特別支援</t>
    <rPh sb="0" eb="1">
      <t>カク</t>
    </rPh>
    <rPh sb="1" eb="2">
      <t>ナン</t>
    </rPh>
    <rPh sb="2" eb="4">
      <t>トクベツ</t>
    </rPh>
    <rPh sb="4" eb="6">
      <t>シエン</t>
    </rPh>
    <phoneticPr fontId="4"/>
  </si>
  <si>
    <t>島原(定時)</t>
    <rPh sb="0" eb="2">
      <t>シマバラ</t>
    </rPh>
    <rPh sb="3" eb="5">
      <t>テイジ</t>
    </rPh>
    <phoneticPr fontId="4"/>
  </si>
  <si>
    <t>長崎工業(定時)</t>
    <rPh sb="0" eb="2">
      <t>ナガサキ</t>
    </rPh>
    <rPh sb="2" eb="4">
      <t>コウギョウ</t>
    </rPh>
    <rPh sb="5" eb="7">
      <t>テイジ</t>
    </rPh>
    <phoneticPr fontId="4"/>
  </si>
  <si>
    <t>諫早(定時)</t>
    <rPh sb="0" eb="2">
      <t>イサハヤ</t>
    </rPh>
    <rPh sb="3" eb="5">
      <t>テイジ</t>
    </rPh>
    <phoneticPr fontId="4"/>
  </si>
  <si>
    <t>長大附属特別支援</t>
    <rPh sb="0" eb="1">
      <t>チョウ</t>
    </rPh>
    <rPh sb="1" eb="2">
      <t>ダイ</t>
    </rPh>
    <rPh sb="2" eb="4">
      <t>フゾク</t>
    </rPh>
    <rPh sb="4" eb="6">
      <t>トクベツ</t>
    </rPh>
    <rPh sb="6" eb="8">
      <t>シエン</t>
    </rPh>
    <phoneticPr fontId="4"/>
  </si>
  <si>
    <t>大村(定時)</t>
    <rPh sb="0" eb="2">
      <t>オオムラ</t>
    </rPh>
    <rPh sb="3" eb="5">
      <t>テイジ</t>
    </rPh>
    <phoneticPr fontId="4"/>
  </si>
  <si>
    <t>緊急連絡用
顧 問 電 話</t>
    <rPh sb="0" eb="2">
      <t>キンキュウ</t>
    </rPh>
    <rPh sb="2" eb="5">
      <t>レンラクヨウ</t>
    </rPh>
    <rPh sb="6" eb="7">
      <t>カエリミ</t>
    </rPh>
    <rPh sb="8" eb="9">
      <t>トイ</t>
    </rPh>
    <rPh sb="10" eb="11">
      <t>デン</t>
    </rPh>
    <rPh sb="12" eb="13">
      <t>ハナシ</t>
    </rPh>
    <phoneticPr fontId="4"/>
  </si>
  <si>
    <t>題　　　名</t>
    <rPh sb="0" eb="1">
      <t>ダイ</t>
    </rPh>
    <rPh sb="4" eb="5">
      <t>メイ</t>
    </rPh>
    <phoneticPr fontId="4"/>
  </si>
  <si>
    <t>作　　　品　　　名</t>
    <rPh sb="0" eb="1">
      <t>サク</t>
    </rPh>
    <rPh sb="4" eb="5">
      <t>シナ</t>
    </rPh>
    <rPh sb="8" eb="9">
      <t>メイ</t>
    </rPh>
    <phoneticPr fontId="4"/>
  </si>
  <si>
    <t>絵画</t>
    <rPh sb="0" eb="1">
      <t>エ</t>
    </rPh>
    <rPh sb="1" eb="2">
      <t>ガ</t>
    </rPh>
    <phoneticPr fontId="5"/>
  </si>
  <si>
    <t>彫刻</t>
    <rPh sb="0" eb="1">
      <t>ホリ</t>
    </rPh>
    <rPh sb="1" eb="2">
      <t>コク</t>
    </rPh>
    <phoneticPr fontId="5"/>
  </si>
  <si>
    <t>工芸</t>
    <rPh sb="0" eb="1">
      <t>コウ</t>
    </rPh>
    <rPh sb="1" eb="2">
      <t>ゲイ</t>
    </rPh>
    <phoneticPr fontId="5"/>
  </si>
  <si>
    <t>専攻２年</t>
    <rPh sb="0" eb="2">
      <t>センコウ</t>
    </rPh>
    <rPh sb="3" eb="4">
      <t>ネン</t>
    </rPh>
    <phoneticPr fontId="5"/>
  </si>
  <si>
    <t>専攻１年</t>
    <rPh sb="0" eb="2">
      <t>センコウ</t>
    </rPh>
    <rPh sb="3" eb="4">
      <t>ネン</t>
    </rPh>
    <phoneticPr fontId="5"/>
  </si>
  <si>
    <t>各部門種別</t>
    <rPh sb="0" eb="3">
      <t>カクブモン</t>
    </rPh>
    <rPh sb="3" eb="5">
      <t>シュベツ</t>
    </rPh>
    <phoneticPr fontId="4"/>
  </si>
  <si>
    <t>ポスター</t>
  </si>
  <si>
    <t>F50</t>
  </si>
  <si>
    <t>イラスト</t>
  </si>
  <si>
    <t>S50</t>
  </si>
  <si>
    <t>ポスターＣＧ</t>
  </si>
  <si>
    <t>Ｂ１</t>
  </si>
  <si>
    <t>イラストＣＧ</t>
  </si>
  <si>
    <t>F40</t>
  </si>
  <si>
    <t>S40</t>
  </si>
  <si>
    <t>F30</t>
  </si>
  <si>
    <t>F20</t>
  </si>
  <si>
    <t>F10</t>
  </si>
  <si>
    <t>長崎特別支援</t>
    <rPh sb="0" eb="2">
      <t>ナガサキ</t>
    </rPh>
    <rPh sb="2" eb="4">
      <t>トクベツ</t>
    </rPh>
    <rPh sb="4" eb="6">
      <t>シエン</t>
    </rPh>
    <phoneticPr fontId="4"/>
  </si>
  <si>
    <t>○</t>
    <phoneticPr fontId="4"/>
  </si>
  <si>
    <t>×</t>
    <phoneticPr fontId="4"/>
  </si>
  <si>
    <t>虹の原特支(対馬分)</t>
    <rPh sb="0" eb="1">
      <t>ニジ</t>
    </rPh>
    <rPh sb="2" eb="3">
      <t>ハラ</t>
    </rPh>
    <rPh sb="3" eb="4">
      <t>トク</t>
    </rPh>
    <rPh sb="4" eb="5">
      <t>シ</t>
    </rPh>
    <rPh sb="6" eb="8">
      <t>ツシマ</t>
    </rPh>
    <rPh sb="8" eb="9">
      <t>ブン</t>
    </rPh>
    <phoneticPr fontId="4"/>
  </si>
  <si>
    <t>虹の原特支(壱岐分校)</t>
    <rPh sb="0" eb="1">
      <t>ニジ</t>
    </rPh>
    <rPh sb="2" eb="3">
      <t>ハラ</t>
    </rPh>
    <rPh sb="3" eb="4">
      <t>トク</t>
    </rPh>
    <rPh sb="4" eb="5">
      <t>シ</t>
    </rPh>
    <rPh sb="6" eb="8">
      <t>イキ</t>
    </rPh>
    <rPh sb="8" eb="10">
      <t>ブンコウ</t>
    </rPh>
    <phoneticPr fontId="4"/>
  </si>
  <si>
    <t>佐世保特支(上五島分)</t>
    <rPh sb="0" eb="3">
      <t>サセボ</t>
    </rPh>
    <rPh sb="3" eb="4">
      <t>トク</t>
    </rPh>
    <rPh sb="4" eb="5">
      <t>シ</t>
    </rPh>
    <rPh sb="6" eb="9">
      <t>カミゴトウ</t>
    </rPh>
    <rPh sb="9" eb="10">
      <t>ブン</t>
    </rPh>
    <rPh sb="10" eb="11">
      <t>マツワケ</t>
    </rPh>
    <phoneticPr fontId="4"/>
  </si>
  <si>
    <t>鶴南特支(五島分校)</t>
    <rPh sb="0" eb="1">
      <t>カク</t>
    </rPh>
    <rPh sb="1" eb="2">
      <t>ナン</t>
    </rPh>
    <rPh sb="2" eb="3">
      <t>トク</t>
    </rPh>
    <rPh sb="3" eb="4">
      <t>シ</t>
    </rPh>
    <rPh sb="5" eb="7">
      <t>ゴトウ</t>
    </rPh>
    <rPh sb="7" eb="9">
      <t>ブンコウ</t>
    </rPh>
    <phoneticPr fontId="4"/>
  </si>
  <si>
    <t>県立ろう</t>
    <rPh sb="0" eb="2">
      <t>ケンリツ</t>
    </rPh>
    <phoneticPr fontId="4"/>
  </si>
  <si>
    <t>佐世保特支(北松分)</t>
    <rPh sb="0" eb="3">
      <t>サセボ</t>
    </rPh>
    <rPh sb="3" eb="4">
      <t>トク</t>
    </rPh>
    <rPh sb="4" eb="5">
      <t>シ</t>
    </rPh>
    <rPh sb="6" eb="8">
      <t>ホクショウ</t>
    </rPh>
    <rPh sb="8" eb="9">
      <t>ブン</t>
    </rPh>
    <phoneticPr fontId="4"/>
  </si>
  <si>
    <t>鶴南特支(西杵分)</t>
    <rPh sb="0" eb="1">
      <t>カク</t>
    </rPh>
    <rPh sb="1" eb="2">
      <t>ナン</t>
    </rPh>
    <rPh sb="2" eb="3">
      <t>トク</t>
    </rPh>
    <rPh sb="3" eb="4">
      <t>シ</t>
    </rPh>
    <rPh sb="5" eb="6">
      <t>ニシ</t>
    </rPh>
    <rPh sb="6" eb="7">
      <t>キネ</t>
    </rPh>
    <rPh sb="7" eb="8">
      <t>ブン</t>
    </rPh>
    <phoneticPr fontId="4"/>
  </si>
  <si>
    <t>希望が丘高特支</t>
    <rPh sb="0" eb="2">
      <t>キボウ</t>
    </rPh>
    <rPh sb="3" eb="4">
      <t>オカ</t>
    </rPh>
    <rPh sb="4" eb="5">
      <t>コウ</t>
    </rPh>
    <rPh sb="5" eb="6">
      <t>トク</t>
    </rPh>
    <rPh sb="6" eb="7">
      <t>シ</t>
    </rPh>
    <phoneticPr fontId="4"/>
  </si>
  <si>
    <t>川棚特別支援</t>
    <rPh sb="0" eb="2">
      <t>カワタナ</t>
    </rPh>
    <rPh sb="2" eb="4">
      <t>トクベツ</t>
    </rPh>
    <rPh sb="4" eb="6">
      <t>シエン</t>
    </rPh>
    <phoneticPr fontId="4"/>
  </si>
  <si>
    <t>長崎の観光名所紹介のためのイラストレーション</t>
    <rPh sb="0" eb="2">
      <t>ナガサキ</t>
    </rPh>
    <rPh sb="3" eb="5">
      <t>カンコウ</t>
    </rPh>
    <rPh sb="5" eb="7">
      <t>メイショ</t>
    </rPh>
    <rPh sb="7" eb="9">
      <t>ショウカイ</t>
    </rPh>
    <phoneticPr fontId="4"/>
  </si>
  <si>
    <t>ふりがな</t>
    <phoneticPr fontId="4"/>
  </si>
  <si>
    <t>100×50</t>
  </si>
  <si>
    <t>25×25×15</t>
  </si>
  <si>
    <t>●</t>
    <phoneticPr fontId="4"/>
  </si>
  <si>
    <t>長 崎 東</t>
    <rPh sb="0" eb="1">
      <t>チョウ</t>
    </rPh>
    <rPh sb="2" eb="3">
      <t>ザキ</t>
    </rPh>
    <rPh sb="4" eb="5">
      <t>ヒガシ</t>
    </rPh>
    <phoneticPr fontId="2"/>
  </si>
  <si>
    <t>長 崎 西</t>
    <rPh sb="0" eb="1">
      <t>チョウ</t>
    </rPh>
    <rPh sb="2" eb="3">
      <t>ザキ</t>
    </rPh>
    <rPh sb="4" eb="5">
      <t>ニシ</t>
    </rPh>
    <phoneticPr fontId="2"/>
  </si>
  <si>
    <t>長 崎 南</t>
    <rPh sb="0" eb="1">
      <t>チョウ</t>
    </rPh>
    <rPh sb="2" eb="3">
      <t>ザキ</t>
    </rPh>
    <rPh sb="4" eb="5">
      <t>ミナミ</t>
    </rPh>
    <phoneticPr fontId="2"/>
  </si>
  <si>
    <t>長 崎 北</t>
    <rPh sb="0" eb="1">
      <t>チョウ</t>
    </rPh>
    <rPh sb="2" eb="3">
      <t>ザキ</t>
    </rPh>
    <rPh sb="4" eb="5">
      <t>キタ</t>
    </rPh>
    <phoneticPr fontId="2"/>
  </si>
  <si>
    <t>長崎北陽台</t>
    <rPh sb="0" eb="2">
      <t>ナガサキ</t>
    </rPh>
    <rPh sb="2" eb="5">
      <t>ホクヨウダイ</t>
    </rPh>
    <phoneticPr fontId="2"/>
  </si>
  <si>
    <t>長崎工業</t>
    <rPh sb="0" eb="2">
      <t>ナガサキ</t>
    </rPh>
    <rPh sb="2" eb="4">
      <t>コウギョウ</t>
    </rPh>
    <phoneticPr fontId="2"/>
  </si>
  <si>
    <t>長崎鶴洋</t>
    <rPh sb="0" eb="2">
      <t>ナガサキ</t>
    </rPh>
    <rPh sb="2" eb="4">
      <t>カクヨウ</t>
    </rPh>
    <phoneticPr fontId="2"/>
  </si>
  <si>
    <t>長崎明誠</t>
    <rPh sb="0" eb="2">
      <t>ナガサキ</t>
    </rPh>
    <rPh sb="2" eb="3">
      <t>メイ</t>
    </rPh>
    <rPh sb="3" eb="4">
      <t>マコト</t>
    </rPh>
    <phoneticPr fontId="2"/>
  </si>
  <si>
    <t>鳴　　滝</t>
    <rPh sb="0" eb="1">
      <t>ナル</t>
    </rPh>
    <rPh sb="3" eb="4">
      <t>タキ</t>
    </rPh>
    <phoneticPr fontId="2"/>
  </si>
  <si>
    <t>長崎商業</t>
    <rPh sb="0" eb="2">
      <t>ナガサキ</t>
    </rPh>
    <rPh sb="2" eb="4">
      <t>ショウギョウ</t>
    </rPh>
    <phoneticPr fontId="2"/>
  </si>
  <si>
    <t>大　　崎</t>
    <rPh sb="0" eb="1">
      <t>ダイ</t>
    </rPh>
    <rPh sb="3" eb="4">
      <t>ザキ</t>
    </rPh>
    <phoneticPr fontId="2"/>
  </si>
  <si>
    <t>西 彼 杵</t>
    <rPh sb="0" eb="1">
      <t>ニシ</t>
    </rPh>
    <rPh sb="2" eb="3">
      <t>カレ</t>
    </rPh>
    <rPh sb="4" eb="5">
      <t>キネ</t>
    </rPh>
    <phoneticPr fontId="2"/>
  </si>
  <si>
    <t>西彼農業</t>
    <rPh sb="0" eb="2">
      <t>セイヒ</t>
    </rPh>
    <rPh sb="2" eb="4">
      <t>ノウギョウ</t>
    </rPh>
    <phoneticPr fontId="2"/>
  </si>
  <si>
    <t>海　　星</t>
    <rPh sb="0" eb="1">
      <t>ウミ</t>
    </rPh>
    <rPh sb="3" eb="4">
      <t>ホシ</t>
    </rPh>
    <phoneticPr fontId="2"/>
  </si>
  <si>
    <t>長崎南山</t>
    <rPh sb="0" eb="2">
      <t>ナガサキ</t>
    </rPh>
    <rPh sb="2" eb="4">
      <t>ナンザン</t>
    </rPh>
    <phoneticPr fontId="2"/>
  </si>
  <si>
    <t>活　　水</t>
    <rPh sb="0" eb="1">
      <t>カツ</t>
    </rPh>
    <rPh sb="3" eb="4">
      <t>ミズ</t>
    </rPh>
    <phoneticPr fontId="2"/>
  </si>
  <si>
    <t>長崎玉成</t>
    <rPh sb="0" eb="2">
      <t>ナガサキ</t>
    </rPh>
    <rPh sb="2" eb="4">
      <t>ギョクセイ</t>
    </rPh>
    <phoneticPr fontId="2"/>
  </si>
  <si>
    <t>聖母の騎士</t>
    <rPh sb="0" eb="2">
      <t>セイボ</t>
    </rPh>
    <rPh sb="3" eb="5">
      <t>キシ</t>
    </rPh>
    <phoneticPr fontId="2"/>
  </si>
  <si>
    <t>瓊　　浦</t>
    <rPh sb="0" eb="1">
      <t>ケイ</t>
    </rPh>
    <rPh sb="3" eb="4">
      <t>ウラ</t>
    </rPh>
    <phoneticPr fontId="2"/>
  </si>
  <si>
    <t>純心女子</t>
    <rPh sb="0" eb="2">
      <t>ジュンシン</t>
    </rPh>
    <rPh sb="2" eb="4">
      <t>ジョシ</t>
    </rPh>
    <phoneticPr fontId="2"/>
  </si>
  <si>
    <t>総科大附属</t>
    <rPh sb="0" eb="1">
      <t>ソウ</t>
    </rPh>
    <rPh sb="2" eb="3">
      <t>ダイ</t>
    </rPh>
    <rPh sb="3" eb="5">
      <t>フゾク</t>
    </rPh>
    <phoneticPr fontId="2"/>
  </si>
  <si>
    <t>青　　雲</t>
    <rPh sb="0" eb="1">
      <t>アオ</t>
    </rPh>
    <rPh sb="3" eb="4">
      <t>クモ</t>
    </rPh>
    <phoneticPr fontId="2"/>
  </si>
  <si>
    <t>精道三川台</t>
    <rPh sb="0" eb="2">
      <t>セイドウ</t>
    </rPh>
    <rPh sb="2" eb="4">
      <t>ミカワ</t>
    </rPh>
    <rPh sb="4" eb="5">
      <t>ダイ</t>
    </rPh>
    <phoneticPr fontId="2"/>
  </si>
  <si>
    <t>盲</t>
    <rPh sb="0" eb="1">
      <t>モウ</t>
    </rPh>
    <phoneticPr fontId="2"/>
  </si>
  <si>
    <t>鶴南特支</t>
    <rPh sb="0" eb="1">
      <t>カク</t>
    </rPh>
    <rPh sb="1" eb="2">
      <t>ナン</t>
    </rPh>
    <rPh sb="2" eb="3">
      <t>トク</t>
    </rPh>
    <rPh sb="3" eb="4">
      <t>シ</t>
    </rPh>
    <phoneticPr fontId="2"/>
  </si>
  <si>
    <t>長崎特支</t>
    <rPh sb="0" eb="2">
      <t>ナガサキ</t>
    </rPh>
    <rPh sb="2" eb="3">
      <t>トク</t>
    </rPh>
    <rPh sb="3" eb="4">
      <t>シ</t>
    </rPh>
    <phoneticPr fontId="4"/>
  </si>
  <si>
    <t>長大附属特支</t>
    <rPh sb="0" eb="1">
      <t>チョウ</t>
    </rPh>
    <rPh sb="2" eb="4">
      <t>フゾク</t>
    </rPh>
    <rPh sb="4" eb="5">
      <t>トク</t>
    </rPh>
    <rPh sb="5" eb="6">
      <t>シ</t>
    </rPh>
    <phoneticPr fontId="4"/>
  </si>
  <si>
    <t>長崎工業(定)</t>
    <phoneticPr fontId="4"/>
  </si>
  <si>
    <t>入力ミス</t>
    <rPh sb="0" eb="2">
      <t>ニュウリョク</t>
    </rPh>
    <phoneticPr fontId="4"/>
  </si>
  <si>
    <t>島　　原</t>
    <rPh sb="0" eb="1">
      <t>シマ</t>
    </rPh>
    <rPh sb="3" eb="4">
      <t>ハラ</t>
    </rPh>
    <phoneticPr fontId="2"/>
  </si>
  <si>
    <t>島原工業</t>
    <rPh sb="0" eb="2">
      <t>シマバラ</t>
    </rPh>
    <rPh sb="2" eb="4">
      <t>コウギョウ</t>
    </rPh>
    <phoneticPr fontId="2"/>
  </si>
  <si>
    <t>島原商業</t>
    <rPh sb="0" eb="2">
      <t>シマバラ</t>
    </rPh>
    <rPh sb="2" eb="4">
      <t>ショウギョウ</t>
    </rPh>
    <phoneticPr fontId="2"/>
  </si>
  <si>
    <t>国　　見</t>
    <rPh sb="0" eb="1">
      <t>クニ</t>
    </rPh>
    <rPh sb="3" eb="4">
      <t>ミ</t>
    </rPh>
    <phoneticPr fontId="2"/>
  </si>
  <si>
    <t>小　　浜</t>
    <rPh sb="0" eb="1">
      <t>ショウ</t>
    </rPh>
    <rPh sb="3" eb="4">
      <t>ハマ</t>
    </rPh>
    <phoneticPr fontId="2"/>
  </si>
  <si>
    <t>口　　加</t>
    <rPh sb="0" eb="1">
      <t>コウ</t>
    </rPh>
    <rPh sb="3" eb="4">
      <t>カ</t>
    </rPh>
    <phoneticPr fontId="2"/>
  </si>
  <si>
    <t>島原翔南</t>
    <rPh sb="0" eb="2">
      <t>シマバラ</t>
    </rPh>
    <rPh sb="2" eb="3">
      <t>ショウ</t>
    </rPh>
    <rPh sb="3" eb="4">
      <t>ナン</t>
    </rPh>
    <phoneticPr fontId="2"/>
  </si>
  <si>
    <t>諫　　早</t>
    <rPh sb="0" eb="1">
      <t>カン</t>
    </rPh>
    <rPh sb="3" eb="4">
      <t>ハヤ</t>
    </rPh>
    <phoneticPr fontId="2"/>
  </si>
  <si>
    <t>西　　陵</t>
    <rPh sb="0" eb="1">
      <t>ニシ</t>
    </rPh>
    <rPh sb="3" eb="4">
      <t>ミササギ</t>
    </rPh>
    <phoneticPr fontId="2"/>
  </si>
  <si>
    <t>諫 早 東</t>
    <rPh sb="0" eb="1">
      <t>イサミ</t>
    </rPh>
    <rPh sb="2" eb="3">
      <t>ハヤ</t>
    </rPh>
    <rPh sb="4" eb="5">
      <t>ヒガシ</t>
    </rPh>
    <phoneticPr fontId="2"/>
  </si>
  <si>
    <t>諫早農業</t>
    <rPh sb="0" eb="2">
      <t>イサハヤ</t>
    </rPh>
    <rPh sb="2" eb="4">
      <t>ノウギョウ</t>
    </rPh>
    <phoneticPr fontId="2"/>
  </si>
  <si>
    <t>諫早商業</t>
    <rPh sb="0" eb="2">
      <t>イサハヤ</t>
    </rPh>
    <rPh sb="2" eb="4">
      <t>ショウギョウ</t>
    </rPh>
    <phoneticPr fontId="2"/>
  </si>
  <si>
    <t>大　　村</t>
    <rPh sb="0" eb="1">
      <t>ダイ</t>
    </rPh>
    <rPh sb="3" eb="4">
      <t>ムラ</t>
    </rPh>
    <phoneticPr fontId="2"/>
  </si>
  <si>
    <t>大村工業</t>
    <rPh sb="0" eb="2">
      <t>オオムラ</t>
    </rPh>
    <rPh sb="2" eb="4">
      <t>コウギョウ</t>
    </rPh>
    <phoneticPr fontId="2"/>
  </si>
  <si>
    <t>大村城南</t>
    <rPh sb="0" eb="2">
      <t>オオムラ</t>
    </rPh>
    <rPh sb="2" eb="4">
      <t>ジョウナン</t>
    </rPh>
    <phoneticPr fontId="2"/>
  </si>
  <si>
    <t>島原中央</t>
    <rPh sb="0" eb="2">
      <t>シマバラ</t>
    </rPh>
    <rPh sb="2" eb="4">
      <t>チュウオウ</t>
    </rPh>
    <phoneticPr fontId="2"/>
  </si>
  <si>
    <t>鎮西学院</t>
    <rPh sb="0" eb="2">
      <t>チンゼイ</t>
    </rPh>
    <rPh sb="2" eb="4">
      <t>ガクイン</t>
    </rPh>
    <phoneticPr fontId="2"/>
  </si>
  <si>
    <t>長崎日大</t>
    <rPh sb="0" eb="2">
      <t>ナガサキ</t>
    </rPh>
    <rPh sb="2" eb="4">
      <t>ニチダイ</t>
    </rPh>
    <phoneticPr fontId="2"/>
  </si>
  <si>
    <t>創 成 館</t>
    <rPh sb="0" eb="1">
      <t>キズ</t>
    </rPh>
    <rPh sb="2" eb="3">
      <t>シゲル</t>
    </rPh>
    <rPh sb="4" eb="5">
      <t>カン</t>
    </rPh>
    <phoneticPr fontId="2"/>
  </si>
  <si>
    <t>向　　陽</t>
    <rPh sb="0" eb="1">
      <t>ムカイ</t>
    </rPh>
    <rPh sb="3" eb="4">
      <t>ヨウ</t>
    </rPh>
    <phoneticPr fontId="2"/>
  </si>
  <si>
    <t>ろ　　う</t>
  </si>
  <si>
    <t>島原特別支援</t>
    <rPh sb="0" eb="2">
      <t>シマバラ</t>
    </rPh>
    <rPh sb="2" eb="4">
      <t>トクベツ</t>
    </rPh>
    <rPh sb="4" eb="6">
      <t>シエン</t>
    </rPh>
    <phoneticPr fontId="2"/>
  </si>
  <si>
    <t>島原(定)</t>
    <rPh sb="0" eb="2">
      <t>シマバラ</t>
    </rPh>
    <rPh sb="3" eb="4">
      <t>サダム</t>
    </rPh>
    <phoneticPr fontId="2"/>
  </si>
  <si>
    <t>諫早(定)</t>
    <rPh sb="0" eb="2">
      <t>イサハヤ</t>
    </rPh>
    <rPh sb="3" eb="4">
      <t>サダム</t>
    </rPh>
    <phoneticPr fontId="2"/>
  </si>
  <si>
    <t>大村(定)</t>
    <rPh sb="0" eb="2">
      <t>オオムラ</t>
    </rPh>
    <rPh sb="3" eb="4">
      <t>サダム</t>
    </rPh>
    <phoneticPr fontId="2"/>
  </si>
  <si>
    <t>佐世保南</t>
    <rPh sb="0" eb="3">
      <t>サセボ</t>
    </rPh>
    <rPh sb="3" eb="4">
      <t>ミナミ</t>
    </rPh>
    <phoneticPr fontId="2"/>
  </si>
  <si>
    <t>佐世保北</t>
    <rPh sb="0" eb="3">
      <t>サセボ</t>
    </rPh>
    <rPh sb="3" eb="4">
      <t>キタ</t>
    </rPh>
    <phoneticPr fontId="2"/>
  </si>
  <si>
    <t>佐世保西</t>
    <rPh sb="0" eb="3">
      <t>サセボ</t>
    </rPh>
    <rPh sb="3" eb="4">
      <t>ニシ</t>
    </rPh>
    <phoneticPr fontId="2"/>
  </si>
  <si>
    <t>佐世保工業</t>
    <rPh sb="0" eb="3">
      <t>サセボ</t>
    </rPh>
    <rPh sb="3" eb="5">
      <t>コウギョウ</t>
    </rPh>
    <phoneticPr fontId="2"/>
  </si>
  <si>
    <t>鹿町工業</t>
    <rPh sb="0" eb="2">
      <t>シカマチ</t>
    </rPh>
    <rPh sb="2" eb="4">
      <t>コウギョウ</t>
    </rPh>
    <phoneticPr fontId="2"/>
  </si>
  <si>
    <t>佐世保商業</t>
    <rPh sb="0" eb="3">
      <t>サセボ</t>
    </rPh>
    <rPh sb="3" eb="5">
      <t>ショウギョウ</t>
    </rPh>
    <phoneticPr fontId="2"/>
  </si>
  <si>
    <t>佐世保東翔</t>
    <rPh sb="0" eb="3">
      <t>サセボ</t>
    </rPh>
    <rPh sb="3" eb="4">
      <t>トウ</t>
    </rPh>
    <rPh sb="4" eb="5">
      <t>ショウ</t>
    </rPh>
    <phoneticPr fontId="2"/>
  </si>
  <si>
    <t>佐世保中央</t>
    <rPh sb="0" eb="3">
      <t>サセボ</t>
    </rPh>
    <rPh sb="3" eb="5">
      <t>チュウオウ</t>
    </rPh>
    <phoneticPr fontId="2"/>
  </si>
  <si>
    <t>川　　棚</t>
    <rPh sb="0" eb="1">
      <t>カワ</t>
    </rPh>
    <rPh sb="3" eb="4">
      <t>ダナ</t>
    </rPh>
    <phoneticPr fontId="2"/>
  </si>
  <si>
    <t>波 佐 見</t>
    <rPh sb="0" eb="1">
      <t>ナミ</t>
    </rPh>
    <rPh sb="2" eb="3">
      <t>タスク</t>
    </rPh>
    <rPh sb="4" eb="5">
      <t>ミ</t>
    </rPh>
    <phoneticPr fontId="2"/>
  </si>
  <si>
    <t>清　　峰</t>
    <rPh sb="0" eb="1">
      <t>セイ</t>
    </rPh>
    <rPh sb="3" eb="4">
      <t>ホウ</t>
    </rPh>
    <phoneticPr fontId="2"/>
  </si>
  <si>
    <t>猶 興 館</t>
    <rPh sb="0" eb="1">
      <t>ユウ</t>
    </rPh>
    <rPh sb="2" eb="3">
      <t>コウ</t>
    </rPh>
    <rPh sb="4" eb="5">
      <t>カン</t>
    </rPh>
    <phoneticPr fontId="2"/>
  </si>
  <si>
    <t>北松農業</t>
    <rPh sb="0" eb="2">
      <t>ホクショウ</t>
    </rPh>
    <rPh sb="2" eb="4">
      <t>ノウギョウ</t>
    </rPh>
    <phoneticPr fontId="2"/>
  </si>
  <si>
    <t>平　　戸</t>
    <rPh sb="0" eb="1">
      <t>ヒラ</t>
    </rPh>
    <rPh sb="3" eb="4">
      <t>ト</t>
    </rPh>
    <phoneticPr fontId="2"/>
  </si>
  <si>
    <t>松　　浦</t>
    <rPh sb="0" eb="1">
      <t>マツ</t>
    </rPh>
    <rPh sb="3" eb="4">
      <t>ウラ</t>
    </rPh>
    <phoneticPr fontId="2"/>
  </si>
  <si>
    <t>西海学園</t>
    <rPh sb="0" eb="2">
      <t>サイカイ</t>
    </rPh>
    <rPh sb="2" eb="4">
      <t>ガクエン</t>
    </rPh>
    <phoneticPr fontId="2"/>
  </si>
  <si>
    <t>聖和女子学院</t>
    <rPh sb="0" eb="2">
      <t>セイワ</t>
    </rPh>
    <rPh sb="2" eb="4">
      <t>ジョシ</t>
    </rPh>
    <rPh sb="4" eb="6">
      <t>ガクイン</t>
    </rPh>
    <phoneticPr fontId="2"/>
  </si>
  <si>
    <t>九州文化学園</t>
    <rPh sb="0" eb="2">
      <t>キュウシュウ</t>
    </rPh>
    <rPh sb="2" eb="4">
      <t>ブンカ</t>
    </rPh>
    <rPh sb="4" eb="6">
      <t>ガクエン</t>
    </rPh>
    <phoneticPr fontId="2"/>
  </si>
  <si>
    <t>久田佐世保女子</t>
    <rPh sb="0" eb="2">
      <t>ヒサダ</t>
    </rPh>
    <rPh sb="2" eb="5">
      <t>サセボ</t>
    </rPh>
    <rPh sb="5" eb="7">
      <t>ジョシ</t>
    </rPh>
    <phoneticPr fontId="2"/>
  </si>
  <si>
    <t>佐世保実業</t>
    <rPh sb="0" eb="3">
      <t>サセボ</t>
    </rPh>
    <rPh sb="3" eb="5">
      <t>ジツギョウ</t>
    </rPh>
    <phoneticPr fontId="2"/>
  </si>
  <si>
    <t>佐世保高専</t>
    <rPh sb="0" eb="3">
      <t>サセボ</t>
    </rPh>
    <rPh sb="3" eb="5">
      <t>コウセン</t>
    </rPh>
    <phoneticPr fontId="2"/>
  </si>
  <si>
    <t>佐世保工(定)</t>
    <rPh sb="0" eb="3">
      <t>サセボ</t>
    </rPh>
    <rPh sb="3" eb="4">
      <t>コウ</t>
    </rPh>
    <rPh sb="5" eb="6">
      <t>サダム</t>
    </rPh>
    <phoneticPr fontId="2"/>
  </si>
  <si>
    <t>佐特支 北松分</t>
    <rPh sb="0" eb="1">
      <t>タスク</t>
    </rPh>
    <rPh sb="1" eb="2">
      <t>トク</t>
    </rPh>
    <rPh sb="2" eb="3">
      <t>シ</t>
    </rPh>
    <rPh sb="4" eb="6">
      <t>ホクショウ</t>
    </rPh>
    <rPh sb="6" eb="7">
      <t>ブン</t>
    </rPh>
    <phoneticPr fontId="4"/>
  </si>
  <si>
    <t>×</t>
  </si>
  <si>
    <t>日本の文化をテーマにしたイラストレーション</t>
    <rPh sb="0" eb="2">
      <t>ニホン</t>
    </rPh>
    <rPh sb="3" eb="5">
      <t>ブンk</t>
    </rPh>
    <rPh sb="5" eb="9">
      <t>ナt</t>
    </rPh>
    <phoneticPr fontId="4"/>
  </si>
  <si>
    <t>59秒</t>
    <rPh sb="2" eb="3">
      <t>ビョ</t>
    </rPh>
    <phoneticPr fontId="4"/>
  </si>
  <si>
    <t>学校名</t>
    <rPh sb="0" eb="3">
      <t>ガッコ</t>
    </rPh>
    <phoneticPr fontId="4"/>
  </si>
  <si>
    <t>学校名を記入</t>
    <rPh sb="0" eb="3">
      <t>ガッコ</t>
    </rPh>
    <rPh sb="4" eb="6">
      <t>キニュ</t>
    </rPh>
    <phoneticPr fontId="4"/>
  </si>
  <si>
    <t>→取扱店名：●●●●●／℡●●●-●●●●-●●●●</t>
    <phoneticPr fontId="5"/>
  </si>
  <si>
    <t>環境保護ポスター</t>
    <rPh sb="0" eb="4">
      <t xml:space="preserve">カンキョウホゴ </t>
    </rPh>
    <phoneticPr fontId="4"/>
  </si>
  <si>
    <t>森は生きている</t>
    <rPh sb="0" eb="1">
      <t xml:space="preserve">モリ </t>
    </rPh>
    <phoneticPr fontId="4"/>
  </si>
  <si>
    <t>→取扱店名：　 　　 　　   　　　　　　　　　　　／℡    　　-　 　　-　　 　</t>
    <phoneticPr fontId="5"/>
  </si>
  <si>
    <t>時和特支</t>
    <rPh sb="0" eb="2">
      <t xml:space="preserve">トキワ </t>
    </rPh>
    <rPh sb="2" eb="4">
      <t xml:space="preserve">トクシ </t>
    </rPh>
    <phoneticPr fontId="4"/>
  </si>
  <si>
    <t>デザインのテーマ設定</t>
    <rPh sb="8" eb="10">
      <t xml:space="preserve">セッテイ </t>
    </rPh>
    <phoneticPr fontId="4"/>
  </si>
  <si>
    <t>●●　●●</t>
  </si>
  <si>
    <t>●●●　●●●</t>
  </si>
  <si>
    <t>●●</t>
  </si>
  <si>
    <t>●●　●●●</t>
  </si>
  <si>
    <t>●●●●●●●</t>
  </si>
  <si>
    <t>●●●</t>
  </si>
  <si>
    <t>●</t>
  </si>
  <si>
    <t>●●●●</t>
  </si>
  <si>
    <t>●　●●●</t>
  </si>
  <si>
    <t>●●　●●●●</t>
  </si>
  <si>
    <t>●●●●●●</t>
  </si>
  <si>
    <t>●●●●●</t>
  </si>
  <si>
    <t>●●　●●
●　●●
●●●　●</t>
    <phoneticPr fontId="4"/>
  </si>
  <si>
    <t>●●　●●●
●●●　●●●
●●●　●●</t>
    <phoneticPr fontId="4"/>
  </si>
  <si>
    <t>樹木　画太郎</t>
    <rPh sb="0" eb="2">
      <t xml:space="preserve">ジュモク </t>
    </rPh>
    <rPh sb="3" eb="6">
      <t xml:space="preserve">ガタロウ </t>
    </rPh>
    <phoneticPr fontId="4"/>
  </si>
  <si>
    <t>共同</t>
    <rPh sb="0" eb="2">
      <t xml:space="preserve">キョウドウ </t>
    </rPh>
    <phoneticPr fontId="4"/>
  </si>
  <si>
    <t>はじめてのデッサン</t>
    <phoneticPr fontId="4"/>
  </si>
  <si>
    <t>選択コース　→</t>
    <rPh sb="0" eb="2">
      <t xml:space="preserve">センタクコース </t>
    </rPh>
    <phoneticPr fontId="4"/>
  </si>
  <si>
    <t>選択コース　→</t>
    <rPh sb="0" eb="1">
      <t xml:space="preserve">センタクコース </t>
    </rPh>
    <phoneticPr fontId="4"/>
  </si>
  <si>
    <t>　</t>
    <phoneticPr fontId="4"/>
  </si>
  <si>
    <t>イベント：デッサン大会作品①</t>
    <rPh sb="9" eb="11">
      <t>タイカイ</t>
    </rPh>
    <rPh sb="11" eb="13">
      <t>サクヒン</t>
    </rPh>
    <phoneticPr fontId="47"/>
  </si>
  <si>
    <t>イベント：デッサン大会作品②</t>
    <rPh sb="4" eb="6">
      <t>タイカイ</t>
    </rPh>
    <rPh sb="6" eb="8">
      <t>サクヒン</t>
    </rPh>
    <phoneticPr fontId="47"/>
  </si>
  <si>
    <t>▼ 上位大会参加 ▼</t>
    <rPh sb="2" eb="6">
      <t xml:space="preserve">ジョウイタイカイ </t>
    </rPh>
    <rPh sb="6" eb="8">
      <t xml:space="preserve">サンカ </t>
    </rPh>
    <phoneticPr fontId="4"/>
  </si>
  <si>
    <t>部　門　名</t>
    <rPh sb="4" eb="5">
      <t>メイ</t>
    </rPh>
    <phoneticPr fontId="4"/>
  </si>
  <si>
    <t>出品申込表の学校番号</t>
    <rPh sb="4" eb="5">
      <t xml:space="preserve">ヒョウ </t>
    </rPh>
    <phoneticPr fontId="4"/>
  </si>
  <si>
    <t>きき　がたろう</t>
  </si>
  <si>
    <t>30×70×40</t>
  </si>
  <si>
    <t>●●●　●●●●●</t>
  </si>
  <si>
    <t>80×80×170</t>
  </si>
  <si>
    <t>黒鉛　素子</t>
    <rPh sb="0" eb="2">
      <t xml:space="preserve">コクエン </t>
    </rPh>
    <rPh sb="3" eb="5">
      <t xml:space="preserve">モトコ </t>
    </rPh>
    <phoneticPr fontId="4"/>
  </si>
  <si>
    <t>絵・デ・彫・全・図・予</t>
    <rPh sb="8" eb="9">
      <t xml:space="preserve">ズ </t>
    </rPh>
    <phoneticPr fontId="4"/>
  </si>
  <si>
    <t>静物応用</t>
    <phoneticPr fontId="4"/>
  </si>
  <si>
    <t>石膏</t>
    <rPh sb="0" eb="2">
      <t>セイブツオウヨウ</t>
    </rPh>
    <phoneticPr fontId="4"/>
  </si>
  <si>
    <t>風景「平戸城」</t>
    <rPh sb="0" eb="2">
      <t xml:space="preserve">フウケイ </t>
    </rPh>
    <rPh sb="3" eb="6">
      <t xml:space="preserve">ヒラドジョウ </t>
    </rPh>
    <phoneticPr fontId="4"/>
  </si>
  <si>
    <t>風景「白浜漁港」</t>
    <rPh sb="0" eb="2">
      <t xml:space="preserve">セッコウ </t>
    </rPh>
    <rPh sb="3" eb="5">
      <t xml:space="preserve">シラハマ </t>
    </rPh>
    <rPh sb="5" eb="7">
      <t xml:space="preserve">ギョコウ </t>
    </rPh>
    <phoneticPr fontId="4"/>
  </si>
  <si>
    <t>風景「幸橋近辺」</t>
    <rPh sb="3" eb="4">
      <t xml:space="preserve">シアワセバシ </t>
    </rPh>
    <rPh sb="5" eb="7">
      <t xml:space="preserve">キンペン </t>
    </rPh>
    <phoneticPr fontId="4"/>
  </si>
  <si>
    <t>風景「最教寺」</t>
    <phoneticPr fontId="4"/>
  </si>
  <si>
    <t>●●●　●●</t>
  </si>
  <si>
    <t>090-●●●●-●●●●</t>
  </si>
  <si>
    <t>こくえん　もとこ</t>
  </si>
  <si>
    <t>長崎女子商</t>
    <rPh sb="0" eb="2">
      <t>ナガサキ</t>
    </rPh>
    <rPh sb="2" eb="4">
      <t>ジョシ</t>
    </rPh>
    <rPh sb="4" eb="5">
      <t>ショウ</t>
    </rPh>
    <phoneticPr fontId="4"/>
  </si>
  <si>
    <t>長崎女子商</t>
    <rPh sb="0" eb="2">
      <t>ナガサキ</t>
    </rPh>
    <rPh sb="2" eb="4">
      <t>ジョシ</t>
    </rPh>
    <rPh sb="4" eb="5">
      <t>ショウ</t>
    </rPh>
    <phoneticPr fontId="2"/>
  </si>
  <si>
    <t>鶴南特支西杵分</t>
    <rPh sb="0" eb="1">
      <t>カク</t>
    </rPh>
    <rPh sb="1" eb="2">
      <t>ナン</t>
    </rPh>
    <rPh sb="2" eb="3">
      <t>トク</t>
    </rPh>
    <rPh sb="3" eb="4">
      <t>シ</t>
    </rPh>
    <rPh sb="4" eb="5">
      <t>ニシ</t>
    </rPh>
    <rPh sb="5" eb="6">
      <t>キネ</t>
    </rPh>
    <rPh sb="6" eb="7">
      <t>ブン</t>
    </rPh>
    <phoneticPr fontId="4"/>
  </si>
  <si>
    <t>希望が丘高特支</t>
    <rPh sb="0" eb="2">
      <t>キボウ</t>
    </rPh>
    <rPh sb="3" eb="4">
      <t>オカ</t>
    </rPh>
    <rPh sb="4" eb="5">
      <t>コウ</t>
    </rPh>
    <rPh sb="5" eb="6">
      <t>トク</t>
    </rPh>
    <rPh sb="6" eb="7">
      <t>シ</t>
    </rPh>
    <phoneticPr fontId="2"/>
  </si>
  <si>
    <t>諫早特支</t>
    <rPh sb="0" eb="2">
      <t>イサハヤ</t>
    </rPh>
    <rPh sb="2" eb="3">
      <t>トク</t>
    </rPh>
    <rPh sb="3" eb="4">
      <t>シ</t>
    </rPh>
    <phoneticPr fontId="2"/>
  </si>
  <si>
    <t>虹の原特支</t>
    <rPh sb="0" eb="1">
      <t>ニジ</t>
    </rPh>
    <rPh sb="2" eb="3">
      <t>ハラ</t>
    </rPh>
    <rPh sb="3" eb="4">
      <t>トク</t>
    </rPh>
    <rPh sb="4" eb="5">
      <t>シ</t>
    </rPh>
    <phoneticPr fontId="2"/>
  </si>
  <si>
    <t>佐世保特支</t>
    <rPh sb="0" eb="3">
      <t>サセボ</t>
    </rPh>
    <rPh sb="3" eb="4">
      <t>トク</t>
    </rPh>
    <rPh sb="4" eb="5">
      <t>シ</t>
    </rPh>
    <phoneticPr fontId="2"/>
  </si>
  <si>
    <t>桜が丘特支</t>
    <rPh sb="0" eb="1">
      <t>サクラ</t>
    </rPh>
    <rPh sb="2" eb="3">
      <t>オカ</t>
    </rPh>
    <rPh sb="3" eb="4">
      <t>トク</t>
    </rPh>
    <rPh sb="4" eb="5">
      <t>シ</t>
    </rPh>
    <phoneticPr fontId="2"/>
  </si>
  <si>
    <t>川棚特支</t>
    <rPh sb="0" eb="2">
      <t>カワタナ</t>
    </rPh>
    <rPh sb="2" eb="3">
      <t>トク</t>
    </rPh>
    <rPh sb="3" eb="4">
      <t>シ</t>
    </rPh>
    <phoneticPr fontId="2"/>
  </si>
  <si>
    <t>長崎総科大附属</t>
    <rPh sb="0" eb="2">
      <t>ナガサキ</t>
    </rPh>
    <rPh sb="2" eb="3">
      <t>ソウ</t>
    </rPh>
    <rPh sb="4" eb="5">
      <t>ダイ</t>
    </rPh>
    <rPh sb="5" eb="7">
      <t>フゾク</t>
    </rPh>
    <phoneticPr fontId="4"/>
  </si>
  <si>
    <t>R9九州大会</t>
    <rPh sb="2" eb="4">
      <t>キュウシュウ</t>
    </rPh>
    <rPh sb="4" eb="6">
      <t>タイカイ</t>
    </rPh>
    <phoneticPr fontId="4"/>
  </si>
  <si>
    <t>R9全国大会</t>
    <rPh sb="2" eb="4">
      <t xml:space="preserve">ゼンコク </t>
    </rPh>
    <rPh sb="4" eb="6">
      <t>タイカイ</t>
    </rPh>
    <phoneticPr fontId="4"/>
  </si>
  <si>
    <r>
      <t>令和８年度　長崎県高等学校総合文化祭【美術部門】出品申込表</t>
    </r>
    <r>
      <rPr>
        <sz val="28"/>
        <color rgb="FFFF0000"/>
        <rFont val="游ゴシック Bold"/>
        <charset val="128"/>
      </rPr>
      <t>［記入例］</t>
    </r>
    <rPh sb="0" eb="2">
      <t>レイワ</t>
    </rPh>
    <rPh sb="19" eb="21">
      <t>ビジュツ</t>
    </rPh>
    <rPh sb="21" eb="23">
      <t>ブモン</t>
    </rPh>
    <phoneticPr fontId="5"/>
  </si>
  <si>
    <t>令和８年度　長崎県高等学校総合文化祭【美術部門】出品申込表</t>
    <rPh sb="0" eb="2">
      <t>レイワ</t>
    </rPh>
    <rPh sb="19" eb="21">
      <t>ビジュツ</t>
    </rPh>
    <rPh sb="21" eb="23">
      <t>ブモン</t>
    </rPh>
    <phoneticPr fontId="5"/>
  </si>
  <si>
    <t>鶴　　鳴</t>
    <rPh sb="0" eb="1">
      <t>ツル</t>
    </rPh>
    <rPh sb="3" eb="4">
      <t>メイ</t>
    </rPh>
    <phoneticPr fontId="4"/>
  </si>
  <si>
    <t>鶴　　鳴</t>
    <rPh sb="0" eb="1">
      <t>ツル</t>
    </rPh>
    <rPh sb="3" eb="4">
      <t>メイ</t>
    </rPh>
    <phoneticPr fontId="2"/>
  </si>
  <si>
    <t>島原城</t>
  </si>
  <si>
    <t>武家屋敷</t>
  </si>
  <si>
    <t>中條　敏宏</t>
    <rPh sb="0" eb="2">
      <t>ナカジョウ</t>
    </rPh>
    <rPh sb="3" eb="4">
      <t>トシ</t>
    </rPh>
    <rPh sb="4" eb="5">
      <t>ヒロ</t>
    </rPh>
    <phoneticPr fontId="4"/>
  </si>
  <si>
    <t>南島原市西有家町須川810</t>
    <rPh sb="0" eb="1">
      <t>ミナミ</t>
    </rPh>
    <rPh sb="1" eb="3">
      <t>シマバラ</t>
    </rPh>
    <rPh sb="4" eb="7">
      <t>ニシアリエ</t>
    </rPh>
    <rPh sb="8" eb="10">
      <t>スガワ</t>
    </rPh>
    <phoneticPr fontId="4"/>
  </si>
  <si>
    <t>0957-82-2285</t>
    <phoneticPr fontId="4"/>
  </si>
  <si>
    <r>
      <rPr>
        <b/>
        <u/>
        <sz val="14"/>
        <color rgb="FFFF0000"/>
        <rFont val="Segoe UI Symbol"/>
        <family val="2"/>
      </rPr>
      <t>⚠</t>
    </r>
    <r>
      <rPr>
        <b/>
        <u/>
        <sz val="14"/>
        <color rgb="FFFF0000"/>
        <rFont val="HGS明朝E"/>
        <family val="1"/>
        <charset val="128"/>
      </rPr>
      <t>注意事項</t>
    </r>
    <r>
      <rPr>
        <sz val="10.5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rFont val="HGS明朝E"/>
        <family val="1"/>
        <charset val="128"/>
      </rPr>
      <t>Excelにて入力し、フォルダに</t>
    </r>
    <r>
      <rPr>
        <b/>
        <u/>
        <sz val="10.5"/>
        <color rgb="FFFF0000"/>
        <rFont val="HGS明朝E"/>
        <family val="1"/>
        <charset val="128"/>
      </rPr>
      <t>学校番号</t>
    </r>
    <r>
      <rPr>
        <sz val="10.5"/>
        <rFont val="HGS明朝E"/>
        <family val="1"/>
        <charset val="128"/>
      </rPr>
      <t>と</t>
    </r>
    <r>
      <rPr>
        <b/>
        <u/>
        <sz val="10.5"/>
        <color rgb="FFFF0000"/>
        <rFont val="HGS明朝E"/>
        <family val="1"/>
        <charset val="128"/>
      </rPr>
      <t>学校名</t>
    </r>
    <r>
      <rPr>
        <sz val="10.5"/>
        <rFont val="HGS明朝E"/>
        <family val="1"/>
        <charset val="128"/>
      </rPr>
      <t>を記載して</t>
    </r>
    <r>
      <rPr>
        <b/>
        <sz val="10.5"/>
        <rFont val="HGS明朝E"/>
        <family val="1"/>
        <charset val="128"/>
      </rPr>
      <t>USBフラッシュメモリ</t>
    </r>
    <r>
      <rPr>
        <sz val="10.5"/>
        <rFont val="HGS明朝E"/>
        <family val="1"/>
        <charset val="128"/>
      </rPr>
      <t xml:space="preserve">に保存し、受付時に提出
</t>
    </r>
    <r>
      <rPr>
        <sz val="10.5"/>
        <rFont val="ＭＳ Ｐ明朝"/>
        <family val="1"/>
        <charset val="128"/>
      </rPr>
      <t>◎</t>
    </r>
    <r>
      <rPr>
        <sz val="10.5"/>
        <rFont val="HGS明朝E"/>
        <family val="1"/>
        <charset val="128"/>
      </rPr>
      <t>この出品申込表を</t>
    </r>
    <r>
      <rPr>
        <b/>
        <sz val="10.5"/>
        <color rgb="FFFF0000"/>
        <rFont val="HGS明朝E"/>
        <family val="1"/>
        <charset val="128"/>
      </rPr>
      <t>６</t>
    </r>
    <r>
      <rPr>
        <sz val="10.5"/>
        <color rgb="FFFF0000"/>
        <rFont val="HGS明朝E"/>
        <family val="1"/>
        <charset val="128"/>
      </rPr>
      <t>枚</t>
    </r>
    <r>
      <rPr>
        <sz val="10.5"/>
        <rFont val="HGS明朝E"/>
        <family val="1"/>
        <charset val="128"/>
      </rPr>
      <t xml:space="preserve">コピーして提出（地区一括搬入の場合は７枚）
</t>
    </r>
    <r>
      <rPr>
        <sz val="10.5"/>
        <rFont val="ＭＳ Ｐ明朝"/>
        <family val="1"/>
        <charset val="128"/>
      </rPr>
      <t>◎</t>
    </r>
    <r>
      <rPr>
        <sz val="10.5"/>
        <color indexed="30"/>
        <rFont val="HGS明朝E"/>
        <family val="1"/>
        <charset val="128"/>
      </rPr>
      <t>受付整理・受付番号・出品数・作品受付番号</t>
    </r>
    <r>
      <rPr>
        <sz val="10.5"/>
        <rFont val="HGS明朝E"/>
        <family val="1"/>
        <charset val="128"/>
      </rPr>
      <t xml:space="preserve">の欄以外は指示に従って入力
</t>
    </r>
    <r>
      <rPr>
        <sz val="10.5"/>
        <rFont val="ＭＳ Ｐ明朝"/>
        <family val="1"/>
        <charset val="128"/>
      </rPr>
      <t>◎</t>
    </r>
    <r>
      <rPr>
        <sz val="10.5"/>
        <color indexed="30"/>
        <rFont val="HGS明朝E"/>
        <family val="1"/>
        <charset val="128"/>
      </rPr>
      <t>部門・各部門種別・学年</t>
    </r>
    <r>
      <rPr>
        <sz val="10.5"/>
        <rFont val="HGS明朝E"/>
        <family val="1"/>
        <charset val="128"/>
      </rPr>
      <t>はリストより選択</t>
    </r>
    <r>
      <rPr>
        <sz val="10.5"/>
        <color rgb="FFFF0000"/>
        <rFont val="HGS明朝E"/>
        <family val="1"/>
        <charset val="128"/>
      </rPr>
      <t>（</t>
    </r>
    <r>
      <rPr>
        <u/>
        <sz val="10.5"/>
        <color rgb="FFFF0000"/>
        <rFont val="HGS明朝E"/>
        <family val="1"/>
        <charset val="128"/>
      </rPr>
      <t>〃</t>
    </r>
    <r>
      <rPr>
        <sz val="10.5"/>
        <color rgb="FFFF0000"/>
        <rFont val="HGS明朝E"/>
        <family val="1"/>
        <charset val="128"/>
      </rPr>
      <t>・</t>
    </r>
    <r>
      <rPr>
        <u/>
        <sz val="10.5"/>
        <color rgb="FFFF0000"/>
        <rFont val="HGS明朝E"/>
        <family val="1"/>
        <charset val="128"/>
      </rPr>
      <t>同</t>
    </r>
    <r>
      <rPr>
        <sz val="10.5"/>
        <color rgb="FFFF0000"/>
        <rFont val="HGS明朝E"/>
        <family val="1"/>
        <charset val="128"/>
      </rPr>
      <t>・</t>
    </r>
    <r>
      <rPr>
        <u/>
        <sz val="10.5"/>
        <color rgb="FFFF0000"/>
        <rFont val="HGS明朝E"/>
        <family val="1"/>
        <charset val="128"/>
      </rPr>
      <t>々</t>
    </r>
    <r>
      <rPr>
        <sz val="10.5"/>
        <color rgb="FFFF0000"/>
        <rFont val="HGS明朝E"/>
        <family val="1"/>
        <charset val="128"/>
      </rPr>
      <t>は使用しない）</t>
    </r>
    <r>
      <rPr>
        <sz val="10.5"/>
        <color indexed="10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color rgb="FF0070C0"/>
        <rFont val="HGS明朝E"/>
        <family val="1"/>
        <charset val="128"/>
      </rPr>
      <t>大きさ</t>
    </r>
    <r>
      <rPr>
        <sz val="10.5"/>
        <rFont val="HGS明朝E"/>
        <family val="1"/>
        <charset val="128"/>
      </rPr>
      <t>はリストにある場合は選択しそれ以外は入力</t>
    </r>
    <r>
      <rPr>
        <sz val="10.5"/>
        <color rgb="FFFF0000"/>
        <rFont val="HGS明朝E"/>
        <family val="1"/>
        <charset val="128"/>
      </rPr>
      <t>（単位は</t>
    </r>
    <r>
      <rPr>
        <b/>
        <sz val="10.5"/>
        <color rgb="FFFF0000"/>
        <rFont val="HGS明朝E"/>
        <family val="1"/>
        <charset val="128"/>
      </rPr>
      <t>㎝</t>
    </r>
    <r>
      <rPr>
        <sz val="10.5"/>
        <color rgb="FFFF0000"/>
        <rFont val="HGS明朝E"/>
        <family val="1"/>
        <charset val="128"/>
      </rPr>
      <t>で、㎝は入力しない　</t>
    </r>
    <r>
      <rPr>
        <u/>
        <sz val="10.5"/>
        <color rgb="FFFF0000"/>
        <rFont val="HGS明朝E"/>
        <family val="1"/>
        <charset val="128"/>
      </rPr>
      <t>縦×横×高さ</t>
    </r>
    <r>
      <rPr>
        <sz val="10.5"/>
        <color rgb="FFFF0000"/>
        <rFont val="HGS明朝E"/>
        <family val="1"/>
        <charset val="128"/>
      </rPr>
      <t>の順）</t>
    </r>
    <r>
      <rPr>
        <sz val="10.5"/>
        <color indexed="10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rFont val="HGS明朝E"/>
        <family val="1"/>
        <charset val="128"/>
      </rPr>
      <t>映像は</t>
    </r>
    <r>
      <rPr>
        <sz val="10.5"/>
        <color rgb="FF0070C0"/>
        <rFont val="HGS明朝E"/>
        <family val="1"/>
        <charset val="128"/>
      </rPr>
      <t>大きさ</t>
    </r>
    <r>
      <rPr>
        <sz val="10.5"/>
        <rFont val="HGS明朝E"/>
        <family val="1"/>
        <charset val="128"/>
      </rPr>
      <t>の欄に時間を</t>
    </r>
    <r>
      <rPr>
        <u/>
        <sz val="10.5"/>
        <color rgb="FFFF0000"/>
        <rFont val="HGS明朝E"/>
        <family val="1"/>
        <charset val="128"/>
      </rPr>
      <t>1</t>
    </r>
    <r>
      <rPr>
        <b/>
        <u/>
        <sz val="10.5"/>
        <color rgb="FFFF0000"/>
        <rFont val="HGS明朝E"/>
        <family val="1"/>
        <charset val="128"/>
      </rPr>
      <t>分</t>
    </r>
    <r>
      <rPr>
        <sz val="10.5"/>
        <rFont val="HGS明朝E"/>
        <family val="1"/>
        <charset val="128"/>
      </rPr>
      <t>または</t>
    </r>
    <r>
      <rPr>
        <u/>
        <sz val="10.5"/>
        <color rgb="FFFF0000"/>
        <rFont val="ＭＳ Ｐ明朝"/>
        <family val="1"/>
        <charset val="128"/>
      </rPr>
      <t>◯</t>
    </r>
    <r>
      <rPr>
        <b/>
        <u/>
        <sz val="10.5"/>
        <color rgb="FFFF0000"/>
        <rFont val="HGS明朝E"/>
        <family val="1"/>
        <charset val="128"/>
      </rPr>
      <t>秒</t>
    </r>
    <r>
      <rPr>
        <sz val="10.5"/>
        <color rgb="FFFF0000"/>
        <rFont val="HGS明朝E"/>
        <family val="1"/>
        <charset val="128"/>
      </rPr>
      <t>（数字は半角）</t>
    </r>
    <r>
      <rPr>
        <sz val="10.5"/>
        <rFont val="HGS明朝E"/>
        <family val="1"/>
        <charset val="128"/>
      </rPr>
      <t>で</t>
    </r>
    <r>
      <rPr>
        <sz val="10.5"/>
        <color rgb="FFFF0000"/>
        <rFont val="HGS明朝E"/>
        <family val="1"/>
        <charset val="128"/>
      </rPr>
      <t>単位も含め</t>
    </r>
    <r>
      <rPr>
        <sz val="10.5"/>
        <rFont val="HGS明朝E"/>
        <family val="1"/>
        <charset val="128"/>
      </rPr>
      <t>入力</t>
    </r>
    <r>
      <rPr>
        <sz val="10.5"/>
        <color indexed="10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rFont val="HGS明朝E"/>
        <family val="1"/>
        <charset val="128"/>
      </rPr>
      <t>総出品数は</t>
    </r>
    <r>
      <rPr>
        <b/>
        <sz val="10.5"/>
        <color rgb="FFFF0000"/>
        <rFont val="HGS明朝E"/>
        <family val="1"/>
        <charset val="128"/>
      </rPr>
      <t>３０</t>
    </r>
    <r>
      <rPr>
        <sz val="10.5"/>
        <color rgb="FFFF0000"/>
        <rFont val="HGS明朝E"/>
        <family val="1"/>
        <charset val="128"/>
      </rPr>
      <t>点以内</t>
    </r>
    <r>
      <rPr>
        <sz val="10.5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color rgb="FF0070C0"/>
        <rFont val="HGS明朝E"/>
        <family val="1"/>
        <charset val="128"/>
      </rPr>
      <t>上位大会参加</t>
    </r>
    <r>
      <rPr>
        <sz val="10.5"/>
        <rFont val="HGS明朝E"/>
        <family val="1"/>
        <charset val="128"/>
      </rPr>
      <t>の欄は選出された場合の参加の可否を全生徒分入力（参加可能「</t>
    </r>
    <r>
      <rPr>
        <sz val="10.5"/>
        <rFont val="ＭＳ Ｐ明朝"/>
        <family val="1"/>
        <charset val="128"/>
      </rPr>
      <t>○</t>
    </r>
    <r>
      <rPr>
        <sz val="10.5"/>
        <rFont val="HGS明朝E"/>
        <family val="1"/>
        <charset val="128"/>
      </rPr>
      <t>」、参加不可「×」）</t>
    </r>
    <r>
      <rPr>
        <b/>
        <u/>
        <sz val="10.5"/>
        <rFont val="HGS明朝E"/>
        <family val="1"/>
        <charset val="128"/>
      </rPr>
      <t xml:space="preserve">
</t>
    </r>
    <r>
      <rPr>
        <sz val="10.5"/>
        <rFont val="HGS明朝E"/>
        <family val="1"/>
        <charset val="128"/>
      </rPr>
      <t>〈参考〉</t>
    </r>
    <r>
      <rPr>
        <u/>
        <sz val="10.5"/>
        <rFont val="HGS明朝E"/>
        <family val="1"/>
        <charset val="128"/>
      </rPr>
      <t>R9九州大会/第11回全九州高総文祭 (大分大会)：</t>
    </r>
    <r>
      <rPr>
        <b/>
        <u/>
        <sz val="10.5"/>
        <rFont val="HGS明朝E"/>
        <family val="1"/>
        <charset val="128"/>
      </rPr>
      <t>令和９年６月１１日(金)～１３日(日)　３日間</t>
    </r>
    <r>
      <rPr>
        <sz val="10.5"/>
        <rFont val="HGS明朝E"/>
        <family val="1"/>
        <charset val="128"/>
      </rPr>
      <t xml:space="preserve">
〈参考〉</t>
    </r>
    <r>
      <rPr>
        <u/>
        <sz val="10.5"/>
        <rFont val="HGS明朝E"/>
        <family val="1"/>
        <charset val="128"/>
      </rPr>
      <t>R9全国大会/第51回全国高総文祭 (石川大会)：</t>
    </r>
    <r>
      <rPr>
        <b/>
        <u/>
        <sz val="10.5"/>
        <rFont val="HGS明朝E"/>
        <family val="1"/>
        <charset val="128"/>
      </rPr>
      <t>令和９年７月３１日(土)～８月４日(水)　のうち２日間</t>
    </r>
    <r>
      <rPr>
        <u/>
        <sz val="10.5"/>
        <rFont val="HGS明朝E"/>
        <family val="1"/>
        <charset val="128"/>
      </rPr>
      <t xml:space="preserve">
</t>
    </r>
    <r>
      <rPr>
        <sz val="10.5"/>
        <rFont val="HGS明朝E"/>
        <family val="1"/>
        <charset val="128"/>
      </rPr>
      <t>　※上位大会参加は行事や個人の日程、遠征費等の問題を十分考慮する</t>
    </r>
    <r>
      <rPr>
        <sz val="10.5"/>
        <color rgb="FFFF0000"/>
        <rFont val="HGS明朝E"/>
        <family val="1"/>
        <charset val="128"/>
      </rPr>
      <t>（必ず生徒本人及び保護者等に確認）</t>
    </r>
    <rPh sb="29" eb="31">
      <t>ウケツケ</t>
    </rPh>
    <rPh sb="31" eb="32">
      <t>ジ</t>
    </rPh>
    <rPh sb="33" eb="35">
      <t>テイシュツ</t>
    </rPh>
    <rPh sb="43" eb="44">
      <t>ガッコウ</t>
    </rPh>
    <rPh sb="44" eb="46">
      <t>バンゴウ</t>
    </rPh>
    <rPh sb="47" eb="49">
      <t xml:space="preserve">ホゾンシ </t>
    </rPh>
    <rPh sb="51" eb="54">
      <t>ガッコウメイ</t>
    </rPh>
    <rPh sb="55" eb="57">
      <t>キサイ</t>
    </rPh>
    <rPh sb="105" eb="107">
      <t>サクヒン</t>
    </rPh>
    <rPh sb="107" eb="109">
      <t>ウケツケ</t>
    </rPh>
    <rPh sb="109" eb="111">
      <t>バンゴウ</t>
    </rPh>
    <rPh sb="116" eb="118">
      <t>シジ</t>
    </rPh>
    <rPh sb="119" eb="120">
      <t>シタガ</t>
    </rPh>
    <rPh sb="129" eb="132">
      <t>カクブモン</t>
    </rPh>
    <rPh sb="132" eb="134">
      <t>シュベツ</t>
    </rPh>
    <rPh sb="193" eb="195">
      <t xml:space="preserve">ニュウリョク </t>
    </rPh>
    <rPh sb="198" eb="199">
      <t>タテ</t>
    </rPh>
    <rPh sb="200" eb="201">
      <t>ヨコ</t>
    </rPh>
    <rPh sb="202" eb="203">
      <t>タカ</t>
    </rPh>
    <rPh sb="206" eb="207">
      <t xml:space="preserve">ジュン </t>
    </rPh>
    <rPh sb="209" eb="212">
      <t>エイゾ</t>
    </rPh>
    <rPh sb="216" eb="218">
      <t>ランン</t>
    </rPh>
    <rPh sb="218" eb="221">
      <t>ジカン</t>
    </rPh>
    <rPh sb="227" eb="228">
      <t>ビョ</t>
    </rPh>
    <rPh sb="230" eb="232">
      <t xml:space="preserve">スウジハ </t>
    </rPh>
    <rPh sb="233" eb="235">
      <t xml:space="preserve">ハンカク </t>
    </rPh>
    <rPh sb="236" eb="244">
      <t>キニュ</t>
    </rPh>
    <rPh sb="253" eb="255">
      <t>イナイ</t>
    </rPh>
    <rPh sb="258" eb="260">
      <t xml:space="preserve">ジョウイ </t>
    </rPh>
    <rPh sb="267" eb="269">
      <t xml:space="preserve">センシュツサレタッバイノ </t>
    </rPh>
    <rPh sb="272" eb="274">
      <t xml:space="preserve">バアイノ </t>
    </rPh>
    <rPh sb="278" eb="280">
      <t xml:space="preserve">カヒ </t>
    </rPh>
    <rPh sb="284" eb="285">
      <t xml:space="preserve">ブン </t>
    </rPh>
    <rPh sb="285" eb="289">
      <t xml:space="preserve">セイトホンニン </t>
    </rPh>
    <rPh sb="290" eb="292">
      <t xml:space="preserve">カクニンシタウエデ </t>
    </rPh>
    <rPh sb="296" eb="298">
      <t xml:space="preserve">ニュウリョク </t>
    </rPh>
    <rPh sb="301" eb="303">
      <t xml:space="preserve">カノウ </t>
    </rPh>
    <rPh sb="307" eb="309">
      <t xml:space="preserve">ジョウイ </t>
    </rPh>
    <rPh sb="330" eb="332">
      <t>オオイタ</t>
    </rPh>
    <rPh sb="335" eb="337">
      <t xml:space="preserve">オキナワ </t>
    </rPh>
    <rPh sb="346" eb="348">
      <t xml:space="preserve">シュウメ </t>
    </rPh>
    <rPh sb="363" eb="365">
      <t xml:space="preserve">ゼンコク </t>
    </rPh>
    <rPh sb="374" eb="375">
      <t xml:space="preserve">ゼンコク </t>
    </rPh>
    <rPh sb="383" eb="385">
      <t>イシカワ</t>
    </rPh>
    <rPh sb="392" eb="393">
      <t xml:space="preserve">ド </t>
    </rPh>
    <rPh sb="399" eb="400">
      <t>ド</t>
    </rPh>
    <rPh sb="403" eb="404">
      <t>ガツ</t>
    </rPh>
    <rPh sb="405" eb="406">
      <t xml:space="preserve">ニチカン </t>
    </rPh>
    <rPh sb="406" eb="407">
      <t xml:space="preserve">ド </t>
    </rPh>
    <rPh sb="407" eb="408">
      <t>スイ</t>
    </rPh>
    <rPh sb="427" eb="429">
      <t xml:space="preserve">ガッコウギョウジノ </t>
    </rPh>
    <rPh sb="430" eb="432">
      <t xml:space="preserve">コジン </t>
    </rPh>
    <rPh sb="439" eb="440">
      <t xml:space="preserve">トウ </t>
    </rPh>
    <phoneticPr fontId="4"/>
  </si>
  <si>
    <r>
      <rPr>
        <b/>
        <u/>
        <sz val="14"/>
        <color rgb="FFFF0000"/>
        <rFont val="Segoe UI Symbol"/>
        <family val="2"/>
      </rPr>
      <t>⚠</t>
    </r>
    <r>
      <rPr>
        <b/>
        <u/>
        <sz val="14"/>
        <color rgb="FFFF0000"/>
        <rFont val="HGS明朝E"/>
        <family val="1"/>
        <charset val="128"/>
      </rPr>
      <t>注意事項</t>
    </r>
    <r>
      <rPr>
        <sz val="10.5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rFont val="HGS明朝E"/>
        <family val="1"/>
        <charset val="128"/>
      </rPr>
      <t>Excelにて入力し、フォルダに</t>
    </r>
    <r>
      <rPr>
        <b/>
        <u/>
        <sz val="10.5"/>
        <color rgb="FFFF0000"/>
        <rFont val="HGS明朝E"/>
        <family val="1"/>
        <charset val="128"/>
      </rPr>
      <t>学校番号</t>
    </r>
    <r>
      <rPr>
        <sz val="10.5"/>
        <rFont val="HGS明朝E"/>
        <family val="1"/>
        <charset val="128"/>
      </rPr>
      <t>と</t>
    </r>
    <r>
      <rPr>
        <b/>
        <u/>
        <sz val="10.5"/>
        <color rgb="FFFF0000"/>
        <rFont val="HGS明朝E"/>
        <family val="1"/>
        <charset val="128"/>
      </rPr>
      <t>学校名</t>
    </r>
    <r>
      <rPr>
        <sz val="10.5"/>
        <rFont val="HGS明朝E"/>
        <family val="1"/>
        <charset val="128"/>
      </rPr>
      <t>を記載して</t>
    </r>
    <r>
      <rPr>
        <b/>
        <sz val="10.5"/>
        <rFont val="HGS明朝E"/>
        <family val="1"/>
        <charset val="128"/>
      </rPr>
      <t>USBフラッシュメモリ</t>
    </r>
    <r>
      <rPr>
        <sz val="10.5"/>
        <rFont val="HGS明朝E"/>
        <family val="1"/>
        <charset val="128"/>
      </rPr>
      <t xml:space="preserve">に保存し、受付時に提出
</t>
    </r>
    <r>
      <rPr>
        <sz val="10.5"/>
        <rFont val="ＭＳ Ｐ明朝"/>
        <family val="1"/>
        <charset val="128"/>
      </rPr>
      <t>◎</t>
    </r>
    <r>
      <rPr>
        <sz val="10.5"/>
        <rFont val="HGS明朝E"/>
        <family val="1"/>
        <charset val="128"/>
      </rPr>
      <t>この出品申込表を</t>
    </r>
    <r>
      <rPr>
        <b/>
        <sz val="10.5"/>
        <color rgb="FFFF0000"/>
        <rFont val="HGS明朝E"/>
        <family val="1"/>
        <charset val="128"/>
      </rPr>
      <t>６</t>
    </r>
    <r>
      <rPr>
        <sz val="10.5"/>
        <color rgb="FFFF0000"/>
        <rFont val="HGS明朝E"/>
        <family val="1"/>
        <charset val="128"/>
      </rPr>
      <t>枚</t>
    </r>
    <r>
      <rPr>
        <sz val="10.5"/>
        <rFont val="HGS明朝E"/>
        <family val="1"/>
        <charset val="128"/>
      </rPr>
      <t xml:space="preserve">コピーして提出（地区一括搬入の場合は７枚）
</t>
    </r>
    <r>
      <rPr>
        <sz val="10.5"/>
        <rFont val="ＭＳ Ｐ明朝"/>
        <family val="1"/>
        <charset val="128"/>
      </rPr>
      <t>◎</t>
    </r>
    <r>
      <rPr>
        <sz val="10.5"/>
        <color indexed="30"/>
        <rFont val="HGS明朝E"/>
        <family val="1"/>
        <charset val="128"/>
      </rPr>
      <t>受付整理・受付番号・出品数・作品受付番号</t>
    </r>
    <r>
      <rPr>
        <sz val="10.5"/>
        <rFont val="HGS明朝E"/>
        <family val="1"/>
        <charset val="128"/>
      </rPr>
      <t xml:space="preserve">の欄以外は指示に従って入力
</t>
    </r>
    <r>
      <rPr>
        <sz val="10.5"/>
        <rFont val="ＭＳ Ｐ明朝"/>
        <family val="1"/>
        <charset val="128"/>
      </rPr>
      <t>◎</t>
    </r>
    <r>
      <rPr>
        <sz val="10.5"/>
        <color indexed="30"/>
        <rFont val="HGS明朝E"/>
        <family val="1"/>
        <charset val="128"/>
      </rPr>
      <t>部門・各部門種別・学年</t>
    </r>
    <r>
      <rPr>
        <sz val="10.5"/>
        <rFont val="HGS明朝E"/>
        <family val="1"/>
        <charset val="128"/>
      </rPr>
      <t>はリストより選択</t>
    </r>
    <r>
      <rPr>
        <sz val="10.5"/>
        <color rgb="FFFF0000"/>
        <rFont val="HGS明朝E"/>
        <family val="1"/>
        <charset val="128"/>
      </rPr>
      <t>（</t>
    </r>
    <r>
      <rPr>
        <u/>
        <sz val="10.5"/>
        <color rgb="FFFF0000"/>
        <rFont val="HGS明朝E"/>
        <family val="1"/>
        <charset val="128"/>
      </rPr>
      <t>〃</t>
    </r>
    <r>
      <rPr>
        <sz val="10.5"/>
        <color rgb="FFFF0000"/>
        <rFont val="HGS明朝E"/>
        <family val="1"/>
        <charset val="128"/>
      </rPr>
      <t>・</t>
    </r>
    <r>
      <rPr>
        <u/>
        <sz val="10.5"/>
        <color rgb="FFFF0000"/>
        <rFont val="HGS明朝E"/>
        <family val="1"/>
        <charset val="128"/>
      </rPr>
      <t>同</t>
    </r>
    <r>
      <rPr>
        <sz val="10.5"/>
        <color rgb="FFFF0000"/>
        <rFont val="HGS明朝E"/>
        <family val="1"/>
        <charset val="128"/>
      </rPr>
      <t>・</t>
    </r>
    <r>
      <rPr>
        <u/>
        <sz val="10.5"/>
        <color rgb="FFFF0000"/>
        <rFont val="HGS明朝E"/>
        <family val="1"/>
        <charset val="128"/>
      </rPr>
      <t>々</t>
    </r>
    <r>
      <rPr>
        <sz val="10.5"/>
        <color rgb="FFFF0000"/>
        <rFont val="HGS明朝E"/>
        <family val="1"/>
        <charset val="128"/>
      </rPr>
      <t>は使用しない）</t>
    </r>
    <r>
      <rPr>
        <sz val="10.5"/>
        <color indexed="10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color rgb="FF0070C0"/>
        <rFont val="HGS明朝E"/>
        <family val="1"/>
        <charset val="128"/>
      </rPr>
      <t>大きさ</t>
    </r>
    <r>
      <rPr>
        <sz val="10.5"/>
        <rFont val="HGS明朝E"/>
        <family val="1"/>
        <charset val="128"/>
      </rPr>
      <t>はリストにある場合は選択しそれ以外は入力</t>
    </r>
    <r>
      <rPr>
        <sz val="10.5"/>
        <color rgb="FFFF0000"/>
        <rFont val="HGS明朝E"/>
        <family val="1"/>
        <charset val="128"/>
      </rPr>
      <t>（単位は</t>
    </r>
    <r>
      <rPr>
        <b/>
        <sz val="10.5"/>
        <color rgb="FFFF0000"/>
        <rFont val="HGS明朝E"/>
        <family val="1"/>
        <charset val="128"/>
      </rPr>
      <t>㎝</t>
    </r>
    <r>
      <rPr>
        <sz val="10.5"/>
        <color rgb="FFFF0000"/>
        <rFont val="HGS明朝E"/>
        <family val="1"/>
        <charset val="128"/>
      </rPr>
      <t>で、㎝は入力しない　</t>
    </r>
    <r>
      <rPr>
        <u/>
        <sz val="10.5"/>
        <color rgb="FFFF0000"/>
        <rFont val="HGS明朝E"/>
        <family val="1"/>
        <charset val="128"/>
      </rPr>
      <t>縦×横×高さ</t>
    </r>
    <r>
      <rPr>
        <sz val="10.5"/>
        <color rgb="FFFF0000"/>
        <rFont val="HGS明朝E"/>
        <family val="1"/>
        <charset val="128"/>
      </rPr>
      <t>の順）</t>
    </r>
    <r>
      <rPr>
        <sz val="10.5"/>
        <color indexed="10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rFont val="HGS明朝E"/>
        <family val="1"/>
        <charset val="128"/>
      </rPr>
      <t>映像は</t>
    </r>
    <r>
      <rPr>
        <sz val="10.5"/>
        <color rgb="FF0070C0"/>
        <rFont val="HGS明朝E"/>
        <family val="1"/>
        <charset val="128"/>
      </rPr>
      <t>大きさ</t>
    </r>
    <r>
      <rPr>
        <sz val="10.5"/>
        <rFont val="HGS明朝E"/>
        <family val="1"/>
        <charset val="128"/>
      </rPr>
      <t>の欄に時間を</t>
    </r>
    <r>
      <rPr>
        <u/>
        <sz val="10.5"/>
        <color rgb="FFFF0000"/>
        <rFont val="HGS明朝E"/>
        <family val="1"/>
        <charset val="128"/>
      </rPr>
      <t>1</t>
    </r>
    <r>
      <rPr>
        <b/>
        <u/>
        <sz val="10.5"/>
        <color rgb="FFFF0000"/>
        <rFont val="HGS明朝E"/>
        <family val="1"/>
        <charset val="128"/>
      </rPr>
      <t>分</t>
    </r>
    <r>
      <rPr>
        <sz val="10.5"/>
        <rFont val="HGS明朝E"/>
        <family val="1"/>
        <charset val="128"/>
      </rPr>
      <t>または</t>
    </r>
    <r>
      <rPr>
        <u/>
        <sz val="10.5"/>
        <color rgb="FFFF0000"/>
        <rFont val="ＭＳ Ｐ明朝"/>
        <family val="1"/>
        <charset val="128"/>
      </rPr>
      <t>◯</t>
    </r>
    <r>
      <rPr>
        <b/>
        <u/>
        <sz val="10.5"/>
        <color rgb="FFFF0000"/>
        <rFont val="HGS明朝E"/>
        <family val="1"/>
        <charset val="128"/>
      </rPr>
      <t>秒</t>
    </r>
    <r>
      <rPr>
        <sz val="10.5"/>
        <color rgb="FFFF0000"/>
        <rFont val="HGS明朝E"/>
        <family val="1"/>
        <charset val="128"/>
      </rPr>
      <t>（数字は半角）</t>
    </r>
    <r>
      <rPr>
        <sz val="10.5"/>
        <rFont val="HGS明朝E"/>
        <family val="1"/>
        <charset val="128"/>
      </rPr>
      <t>で</t>
    </r>
    <r>
      <rPr>
        <sz val="10.5"/>
        <color rgb="FFFF0000"/>
        <rFont val="HGS明朝E"/>
        <family val="1"/>
        <charset val="128"/>
      </rPr>
      <t>単位も含め</t>
    </r>
    <r>
      <rPr>
        <sz val="10.5"/>
        <rFont val="HGS明朝E"/>
        <family val="1"/>
        <charset val="128"/>
      </rPr>
      <t>入力</t>
    </r>
    <r>
      <rPr>
        <sz val="10.5"/>
        <color indexed="10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rFont val="HGS明朝E"/>
        <family val="1"/>
        <charset val="128"/>
      </rPr>
      <t>総出品数は</t>
    </r>
    <r>
      <rPr>
        <b/>
        <sz val="10.5"/>
        <color rgb="FFFF0000"/>
        <rFont val="HGS明朝E"/>
        <family val="1"/>
        <charset val="128"/>
      </rPr>
      <t>３０</t>
    </r>
    <r>
      <rPr>
        <sz val="10.5"/>
        <color rgb="FFFF0000"/>
        <rFont val="HGS明朝E"/>
        <family val="1"/>
        <charset val="128"/>
      </rPr>
      <t>点以内</t>
    </r>
    <r>
      <rPr>
        <sz val="10.5"/>
        <rFont val="HGS明朝E"/>
        <family val="1"/>
        <charset val="128"/>
      </rPr>
      <t xml:space="preserve">
</t>
    </r>
    <r>
      <rPr>
        <sz val="10.5"/>
        <rFont val="ＭＳ Ｐ明朝"/>
        <family val="1"/>
        <charset val="128"/>
      </rPr>
      <t>◎</t>
    </r>
    <r>
      <rPr>
        <sz val="10.5"/>
        <color rgb="FF0070C0"/>
        <rFont val="HGS明朝E"/>
        <family val="1"/>
        <charset val="128"/>
      </rPr>
      <t>上位大会参加</t>
    </r>
    <r>
      <rPr>
        <sz val="10.5"/>
        <rFont val="HGS明朝E"/>
        <family val="1"/>
        <charset val="128"/>
      </rPr>
      <t>の欄は選出された場合の参加の可否を全生徒分入力（参加可能「</t>
    </r>
    <r>
      <rPr>
        <sz val="10.5"/>
        <rFont val="ＭＳ Ｐ明朝"/>
        <family val="1"/>
        <charset val="128"/>
      </rPr>
      <t>○</t>
    </r>
    <r>
      <rPr>
        <sz val="10.5"/>
        <rFont val="HGS明朝E"/>
        <family val="1"/>
        <charset val="128"/>
      </rPr>
      <t>」、参加不可「×」）</t>
    </r>
    <r>
      <rPr>
        <b/>
        <u/>
        <sz val="10.5"/>
        <rFont val="HGS明朝E"/>
        <family val="1"/>
        <charset val="128"/>
      </rPr>
      <t xml:space="preserve">
</t>
    </r>
    <r>
      <rPr>
        <sz val="10.5"/>
        <rFont val="HGS明朝E"/>
        <family val="1"/>
        <charset val="128"/>
      </rPr>
      <t>〈参考〉</t>
    </r>
    <r>
      <rPr>
        <u/>
        <sz val="10.5"/>
        <rFont val="HGS明朝E"/>
        <family val="1"/>
        <charset val="128"/>
      </rPr>
      <t>R9九州大会/第11回全九州高総文祭 (大分大会)：</t>
    </r>
    <r>
      <rPr>
        <b/>
        <u/>
        <sz val="10.5"/>
        <rFont val="HGS明朝E"/>
        <family val="1"/>
        <charset val="128"/>
      </rPr>
      <t>令和９年６月１１日(金)～１３日(日)　３日間</t>
    </r>
    <r>
      <rPr>
        <sz val="10.5"/>
        <rFont val="HGS明朝E"/>
        <family val="1"/>
        <charset val="128"/>
      </rPr>
      <t xml:space="preserve">
〈参考〉</t>
    </r>
    <r>
      <rPr>
        <u/>
        <sz val="10.5"/>
        <rFont val="HGS明朝E"/>
        <family val="1"/>
        <charset val="128"/>
      </rPr>
      <t>R9全国大会/第51回全国高総文祭 (石川大会)：</t>
    </r>
    <r>
      <rPr>
        <b/>
        <u/>
        <sz val="10.5"/>
        <rFont val="HGS明朝E"/>
        <family val="1"/>
        <charset val="128"/>
      </rPr>
      <t>令和９年７月３１日(土)～８月４日(水)　のうち２日間</t>
    </r>
    <r>
      <rPr>
        <u/>
        <sz val="10.5"/>
        <rFont val="HGS明朝E"/>
        <family val="1"/>
        <charset val="128"/>
      </rPr>
      <t xml:space="preserve">
</t>
    </r>
    <r>
      <rPr>
        <sz val="10.5"/>
        <rFont val="HGS明朝E"/>
        <family val="1"/>
        <charset val="128"/>
      </rPr>
      <t>　※上位大会参加は行事や個人の日程、遠征費等の問題を十分考慮する</t>
    </r>
    <r>
      <rPr>
        <sz val="10.5"/>
        <color rgb="FFFF0000"/>
        <rFont val="HGS明朝E"/>
        <family val="1"/>
        <charset val="128"/>
      </rPr>
      <t>（必ず生徒本人及び保護者等に確認）</t>
    </r>
    <rPh sb="29" eb="31">
      <t>ウケツケ</t>
    </rPh>
    <rPh sb="31" eb="32">
      <t>ジ</t>
    </rPh>
    <rPh sb="33" eb="35">
      <t>テイシュツ</t>
    </rPh>
    <rPh sb="43" eb="44">
      <t>ガッコウ</t>
    </rPh>
    <rPh sb="44" eb="46">
      <t>バンゴウ</t>
    </rPh>
    <rPh sb="47" eb="49">
      <t xml:space="preserve">ホゾンシ </t>
    </rPh>
    <rPh sb="51" eb="54">
      <t>ガッコウメイ</t>
    </rPh>
    <rPh sb="55" eb="57">
      <t>キサイ</t>
    </rPh>
    <rPh sb="105" eb="107">
      <t>サクヒン</t>
    </rPh>
    <rPh sb="107" eb="109">
      <t>ウケツケ</t>
    </rPh>
    <rPh sb="109" eb="111">
      <t>バンゴウ</t>
    </rPh>
    <rPh sb="116" eb="118">
      <t>シジ</t>
    </rPh>
    <rPh sb="119" eb="120">
      <t>シタガ</t>
    </rPh>
    <rPh sb="129" eb="132">
      <t>カクブモン</t>
    </rPh>
    <rPh sb="132" eb="134">
      <t>シュベツ</t>
    </rPh>
    <rPh sb="193" eb="195">
      <t xml:space="preserve">ニュウリョク </t>
    </rPh>
    <rPh sb="198" eb="199">
      <t>タテ</t>
    </rPh>
    <rPh sb="200" eb="201">
      <t>ヨコ</t>
    </rPh>
    <rPh sb="202" eb="203">
      <t>タカ</t>
    </rPh>
    <rPh sb="206" eb="207">
      <t xml:space="preserve">ジュン </t>
    </rPh>
    <rPh sb="209" eb="212">
      <t>エイゾ</t>
    </rPh>
    <rPh sb="216" eb="218">
      <t>ランン</t>
    </rPh>
    <rPh sb="218" eb="221">
      <t>ジカン</t>
    </rPh>
    <rPh sb="227" eb="228">
      <t>ビョ</t>
    </rPh>
    <rPh sb="230" eb="232">
      <t xml:space="preserve">スウジハ </t>
    </rPh>
    <rPh sb="233" eb="235">
      <t xml:space="preserve">ハンカク </t>
    </rPh>
    <rPh sb="236" eb="244">
      <t>キニュ</t>
    </rPh>
    <rPh sb="253" eb="255">
      <t>イナイ</t>
    </rPh>
    <rPh sb="258" eb="260">
      <t xml:space="preserve">ジョウイ </t>
    </rPh>
    <rPh sb="267" eb="269">
      <t xml:space="preserve">センシュツサレタッバイノ </t>
    </rPh>
    <rPh sb="272" eb="274">
      <t xml:space="preserve">バアイノ </t>
    </rPh>
    <rPh sb="278" eb="280">
      <t xml:space="preserve">カヒ </t>
    </rPh>
    <rPh sb="284" eb="285">
      <t xml:space="preserve">ブン </t>
    </rPh>
    <rPh sb="285" eb="289">
      <t xml:space="preserve">セイトホンニン </t>
    </rPh>
    <rPh sb="290" eb="292">
      <t xml:space="preserve">カクニンシタウエデ </t>
    </rPh>
    <rPh sb="296" eb="298">
      <t xml:space="preserve">ニュウリョク </t>
    </rPh>
    <rPh sb="301" eb="303">
      <t xml:space="preserve">カノウ </t>
    </rPh>
    <rPh sb="307" eb="309">
      <t xml:space="preserve">ジョウイ </t>
    </rPh>
    <rPh sb="330" eb="332">
      <t>オオイタ</t>
    </rPh>
    <rPh sb="335" eb="337">
      <t xml:space="preserve">オキナワ </t>
    </rPh>
    <rPh sb="346" eb="348">
      <t xml:space="preserve">シュウメ </t>
    </rPh>
    <rPh sb="363" eb="365">
      <t xml:space="preserve">ゼンコク </t>
    </rPh>
    <rPh sb="374" eb="375">
      <t xml:space="preserve">ゼンコク </t>
    </rPh>
    <rPh sb="383" eb="385">
      <t>イシカワ</t>
    </rPh>
    <rPh sb="392" eb="393">
      <t xml:space="preserve">ド </t>
    </rPh>
    <rPh sb="399" eb="400">
      <t>ド</t>
    </rPh>
    <rPh sb="403" eb="404">
      <t>ガツ</t>
    </rPh>
    <rPh sb="405" eb="406">
      <t xml:space="preserve">ニチカン </t>
    </rPh>
    <rPh sb="406" eb="407">
      <t xml:space="preserve">ド </t>
    </rPh>
    <rPh sb="407" eb="408">
      <t>スイ</t>
    </rPh>
    <rPh sb="425" eb="427">
      <t xml:space="preserve">ガッコウギョウジノ </t>
    </rPh>
    <rPh sb="428" eb="430">
      <t xml:space="preserve">コジン </t>
    </rPh>
    <rPh sb="437" eb="438">
      <t xml:space="preserve">トウ </t>
    </rPh>
    <phoneticPr fontId="4"/>
  </si>
  <si>
    <t>【記入順】　絵画→デザイン→彫刻→工芸→現代アート／３年→２年→１年→専攻</t>
    <rPh sb="1" eb="4">
      <t>キニュウジュン</t>
    </rPh>
    <rPh sb="6" eb="8">
      <t>カイガ</t>
    </rPh>
    <rPh sb="14" eb="16">
      <t>チョウコク</t>
    </rPh>
    <rPh sb="17" eb="19">
      <t>コウゲイ</t>
    </rPh>
    <rPh sb="20" eb="22">
      <t>ゲンダイ</t>
    </rPh>
    <rPh sb="27" eb="28">
      <t>ネン</t>
    </rPh>
    <rPh sb="30" eb="31">
      <t>ネン</t>
    </rPh>
    <rPh sb="33" eb="34">
      <t>ネン</t>
    </rPh>
    <rPh sb="35" eb="37">
      <t>センコウ</t>
    </rPh>
    <phoneticPr fontId="4"/>
  </si>
  <si>
    <t>●●●●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</si>
</sst>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_);[Red]\(0\)"/>
  </numFmts>
  <fonts count="59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12"/>
      <name val="ＤＦ平成ゴシック体W5"/>
      <family val="3"/>
      <charset val="128"/>
    </font>
    <font>
      <sz val="12"/>
      <name val="Osaka"/>
      <family val="2"/>
      <charset val="128"/>
    </font>
    <font>
      <sz val="6"/>
      <name val="ＭＳ Ｐゴシック"/>
      <family val="2"/>
      <charset val="128"/>
    </font>
    <font>
      <sz val="6"/>
      <name val="Osaka"/>
      <family val="2"/>
      <charset val="128"/>
    </font>
    <font>
      <sz val="11"/>
      <name val="ＤＦ平成ゴシック体W5"/>
      <family val="3"/>
      <charset val="128"/>
    </font>
    <font>
      <sz val="11"/>
      <name val="ＭＳ ゴシック"/>
      <family val="2"/>
      <charset val="128"/>
    </font>
    <font>
      <sz val="20"/>
      <name val="ＭＳ Ｐゴシック"/>
      <family val="2"/>
      <charset val="128"/>
    </font>
    <font>
      <sz val="24"/>
      <name val="ＭＳ ゴシック"/>
      <family val="2"/>
      <charset val="128"/>
    </font>
    <font>
      <sz val="24"/>
      <name val="ＭＳ Ｐゴシック"/>
      <family val="2"/>
      <charset val="128"/>
    </font>
    <font>
      <sz val="20"/>
      <name val="ＭＳ ゴシック"/>
      <family val="2"/>
      <charset val="128"/>
    </font>
    <font>
      <b/>
      <sz val="20"/>
      <name val="ＭＳ ゴシック"/>
      <family val="2"/>
      <charset val="128"/>
    </font>
    <font>
      <sz val="16"/>
      <name val="ＭＳ ゴシック"/>
      <family val="2"/>
      <charset val="128"/>
    </font>
    <font>
      <sz val="12"/>
      <name val="游ゴシック Medium"/>
      <family val="3"/>
      <charset val="128"/>
    </font>
    <font>
      <sz val="20"/>
      <name val="游ゴシック Medium"/>
      <family val="3"/>
      <charset val="128"/>
    </font>
    <font>
      <sz val="16"/>
      <name val="游ゴシック Medium"/>
      <family val="3"/>
      <charset val="128"/>
    </font>
    <font>
      <sz val="11"/>
      <name val="游ゴシック Medium"/>
      <family val="3"/>
      <charset val="128"/>
    </font>
    <font>
      <sz val="32"/>
      <name val="游ゴシック Medium"/>
      <family val="3"/>
      <charset val="128"/>
    </font>
    <font>
      <sz val="32"/>
      <name val="ＤＦ平成ゴシック体W5"/>
      <family val="3"/>
      <charset val="128"/>
    </font>
    <font>
      <sz val="28"/>
      <name val="游ゴシック Bold"/>
      <family val="3"/>
      <charset val="128"/>
    </font>
    <font>
      <sz val="11"/>
      <name val="BIZ UDゴシック"/>
      <family val="3"/>
      <charset val="128"/>
    </font>
    <font>
      <b/>
      <sz val="12"/>
      <color theme="0"/>
      <name val="游ゴシック Bold"/>
      <charset val="128"/>
    </font>
    <font>
      <b/>
      <sz val="11"/>
      <color theme="0"/>
      <name val="游ゴシック Bold"/>
      <charset val="128"/>
    </font>
    <font>
      <b/>
      <sz val="14"/>
      <color theme="0"/>
      <name val="游ゴシック Bold"/>
      <charset val="128"/>
    </font>
    <font>
      <sz val="10"/>
      <name val="游ゴシック Medium"/>
      <family val="3"/>
      <charset val="128"/>
    </font>
    <font>
      <sz val="9"/>
      <name val="游ゴシック Medium"/>
      <family val="3"/>
      <charset val="128"/>
    </font>
    <font>
      <b/>
      <sz val="10"/>
      <color theme="0"/>
      <name val="游ゴシック Bold"/>
      <charset val="128"/>
    </font>
    <font>
      <b/>
      <sz val="10"/>
      <name val="游ゴシック Bold"/>
      <charset val="128"/>
    </font>
    <font>
      <b/>
      <sz val="11"/>
      <name val="游ゴシック Bold"/>
      <charset val="128"/>
    </font>
    <font>
      <b/>
      <sz val="26"/>
      <name val="游ゴシック Bold"/>
      <charset val="128"/>
    </font>
    <font>
      <b/>
      <sz val="22"/>
      <name val="游ゴシック Bold"/>
      <charset val="128"/>
    </font>
    <font>
      <b/>
      <sz val="9"/>
      <color rgb="FF000000"/>
      <name val="MS P ゴシック"/>
      <charset val="128"/>
    </font>
    <font>
      <sz val="9"/>
      <color rgb="FF000000"/>
      <name val="MS P ゴシック"/>
      <charset val="128"/>
    </font>
    <font>
      <b/>
      <sz val="10"/>
      <color theme="0"/>
      <name val="ＤＦ平成ゴシック体W5"/>
      <family val="3"/>
      <charset val="128"/>
    </font>
    <font>
      <b/>
      <sz val="11"/>
      <color theme="0"/>
      <name val="ＤＦ平成ゴシック体W5"/>
      <family val="3"/>
      <charset val="128"/>
    </font>
    <font>
      <sz val="10.5"/>
      <name val="HGS明朝E"/>
      <family val="1"/>
      <charset val="128"/>
    </font>
    <font>
      <b/>
      <u/>
      <sz val="10.5"/>
      <color rgb="FFFF0000"/>
      <name val="HGS明朝E"/>
      <family val="1"/>
      <charset val="128"/>
    </font>
    <font>
      <b/>
      <sz val="10.5"/>
      <name val="HGS明朝E"/>
      <family val="1"/>
      <charset val="128"/>
    </font>
    <font>
      <b/>
      <sz val="10.5"/>
      <color rgb="FFFF0000"/>
      <name val="HGS明朝E"/>
      <family val="1"/>
      <charset val="128"/>
    </font>
    <font>
      <sz val="10.5"/>
      <color rgb="FFFF0000"/>
      <name val="HGS明朝E"/>
      <family val="1"/>
      <charset val="128"/>
    </font>
    <font>
      <sz val="10.5"/>
      <color indexed="30"/>
      <name val="HGS明朝E"/>
      <family val="1"/>
      <charset val="128"/>
    </font>
    <font>
      <u/>
      <sz val="10.5"/>
      <color rgb="FFFF0000"/>
      <name val="HGS明朝E"/>
      <family val="1"/>
      <charset val="128"/>
    </font>
    <font>
      <sz val="10.5"/>
      <color indexed="10"/>
      <name val="HGS明朝E"/>
      <family val="1"/>
      <charset val="128"/>
    </font>
    <font>
      <sz val="10.5"/>
      <color rgb="FF0070C0"/>
      <name val="HGS明朝E"/>
      <family val="1"/>
      <charset val="128"/>
    </font>
    <font>
      <b/>
      <u/>
      <sz val="10.5"/>
      <name val="HGS明朝E"/>
      <family val="1"/>
      <charset val="128"/>
    </font>
    <font>
      <u/>
      <sz val="10.5"/>
      <name val="HGS明朝E"/>
      <family val="1"/>
      <charset val="128"/>
    </font>
    <font>
      <sz val="6"/>
      <name val="ＭＳ Ｐゴシック"/>
      <family val="3"/>
      <charset val="128"/>
    </font>
    <font>
      <b/>
      <sz val="11"/>
      <color theme="0"/>
      <name val="游ゴシック Medium"/>
      <family val="3"/>
      <charset val="128"/>
    </font>
    <font>
      <sz val="9"/>
      <color rgb="FF000000"/>
      <name val="ＭＳ Ｐゴシック"/>
      <family val="2"/>
      <charset val="128"/>
    </font>
    <font>
      <b/>
      <u/>
      <sz val="14"/>
      <color rgb="FFFF0000"/>
      <name val="HGS明朝E"/>
      <family val="1"/>
      <charset val="128"/>
    </font>
    <font>
      <sz val="28"/>
      <color rgb="FFFF0000"/>
      <name val="游ゴシック Bold"/>
      <charset val="128"/>
    </font>
    <font>
      <b/>
      <u/>
      <sz val="14"/>
      <color rgb="FFFF0000"/>
      <name val="Segoe UI Symbol"/>
      <family val="2"/>
    </font>
    <font>
      <sz val="10.5"/>
      <name val="HGS明朝E"/>
      <family val="2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0.5"/>
      <name val="ＭＳ Ｐ明朝"/>
      <family val="1"/>
      <charset val="128"/>
    </font>
    <font>
      <u/>
      <sz val="10.5"/>
      <color rgb="FFFF0000"/>
      <name val="ＭＳ Ｐ明朝"/>
      <family val="1"/>
      <charset val="128"/>
    </font>
    <font>
      <b/>
      <sz val="14"/>
      <color rgb="FFFF0000"/>
      <name val="HGP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54" fillId="0" borderId="0"/>
  </cellStyleXfs>
  <cellXfs count="257">
    <xf numFmtId="0" fontId="0" fillId="0" borderId="0" xfId="0"/>
    <xf numFmtId="0" fontId="2" fillId="0" borderId="0" xfId="2" applyFont="1"/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176" fontId="0" fillId="0" borderId="0" xfId="0" applyNumberFormat="1" applyAlignment="1">
      <alignment horizontal="center"/>
    </xf>
    <xf numFmtId="176" fontId="0" fillId="0" borderId="0" xfId="0" applyNumberFormat="1"/>
    <xf numFmtId="177" fontId="7" fillId="0" borderId="0" xfId="1" applyNumberFormat="1" applyFont="1" applyAlignment="1">
      <alignment horizontal="right" vertical="center"/>
    </xf>
    <xf numFmtId="0" fontId="7" fillId="0" borderId="0" xfId="1" applyFont="1">
      <alignment vertical="center"/>
    </xf>
    <xf numFmtId="177" fontId="7" fillId="0" borderId="0" xfId="1" applyNumberFormat="1" applyFont="1">
      <alignment vertical="center"/>
    </xf>
    <xf numFmtId="0" fontId="0" fillId="0" borderId="0" xfId="1" applyFont="1">
      <alignment vertical="center"/>
    </xf>
    <xf numFmtId="177" fontId="9" fillId="0" borderId="0" xfId="1" applyNumberFormat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177" fontId="11" fillId="0" borderId="17" xfId="1" applyNumberFormat="1" applyFont="1" applyBorder="1" applyAlignment="1">
      <alignment horizontal="centerContinuous" vertical="center"/>
    </xf>
    <xf numFmtId="0" fontId="12" fillId="0" borderId="18" xfId="1" applyFont="1" applyBorder="1" applyAlignment="1">
      <alignment horizontal="centerContinuous" vertical="center"/>
    </xf>
    <xf numFmtId="0" fontId="12" fillId="0" borderId="0" xfId="1" applyFont="1">
      <alignment vertical="center"/>
    </xf>
    <xf numFmtId="0" fontId="8" fillId="0" borderId="0" xfId="1" applyFont="1">
      <alignment vertical="center"/>
    </xf>
    <xf numFmtId="0" fontId="7" fillId="0" borderId="1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177" fontId="0" fillId="0" borderId="0" xfId="1" applyNumberFormat="1" applyFont="1" applyAlignment="1">
      <alignment horizontal="right" vertical="center"/>
    </xf>
    <xf numFmtId="177" fontId="0" fillId="0" borderId="0" xfId="1" applyNumberFormat="1" applyFont="1">
      <alignment vertical="center"/>
    </xf>
    <xf numFmtId="177" fontId="7" fillId="0" borderId="23" xfId="1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shrinkToFit="1"/>
    </xf>
    <xf numFmtId="177" fontId="7" fillId="0" borderId="24" xfId="0" applyNumberFormat="1" applyFont="1" applyBorder="1" applyAlignment="1">
      <alignment horizontal="right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177" fontId="7" fillId="0" borderId="24" xfId="0" applyNumberFormat="1" applyFont="1" applyBorder="1" applyAlignment="1">
      <alignment vertical="center" shrinkToFit="1"/>
    </xf>
    <xf numFmtId="0" fontId="7" fillId="0" borderId="20" xfId="0" applyFont="1" applyBorder="1" applyAlignment="1">
      <alignment horizontal="center" vertical="center" shrinkToFit="1"/>
    </xf>
    <xf numFmtId="177" fontId="7" fillId="0" borderId="26" xfId="0" applyNumberFormat="1" applyFont="1" applyBorder="1" applyAlignment="1">
      <alignment horizontal="right" vertical="center" shrinkToFit="1"/>
    </xf>
    <xf numFmtId="0" fontId="7" fillId="0" borderId="27" xfId="0" applyFont="1" applyBorder="1" applyAlignment="1">
      <alignment horizontal="center" vertical="center" shrinkToFit="1"/>
    </xf>
    <xf numFmtId="177" fontId="7" fillId="0" borderId="28" xfId="0" applyNumberFormat="1" applyFont="1" applyBorder="1" applyAlignment="1">
      <alignment horizontal="right" vertical="center" shrinkToFit="1"/>
    </xf>
    <xf numFmtId="0" fontId="7" fillId="0" borderId="29" xfId="0" applyFont="1" applyBorder="1" applyAlignment="1">
      <alignment horizontal="center" vertical="center" shrinkToFit="1"/>
    </xf>
    <xf numFmtId="177" fontId="7" fillId="0" borderId="30" xfId="0" applyNumberFormat="1" applyFont="1" applyBorder="1" applyAlignment="1">
      <alignment horizontal="right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0" xfId="0" applyFont="1"/>
    <xf numFmtId="0" fontId="7" fillId="0" borderId="53" xfId="0" applyFont="1" applyBorder="1" applyAlignment="1">
      <alignment horizontal="center" vertical="center" shrinkToFit="1"/>
    </xf>
    <xf numFmtId="177" fontId="0" fillId="0" borderId="54" xfId="1" applyNumberFormat="1" applyFont="1" applyBorder="1">
      <alignment vertical="center"/>
    </xf>
    <xf numFmtId="0" fontId="14" fillId="0" borderId="0" xfId="2" applyFont="1"/>
    <xf numFmtId="0" fontId="15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176" fontId="16" fillId="0" borderId="0" xfId="2" applyNumberFormat="1" applyFont="1" applyAlignment="1">
      <alignment horizontal="left" vertical="center"/>
    </xf>
    <xf numFmtId="176" fontId="14" fillId="0" borderId="0" xfId="2" applyNumberFormat="1" applyFont="1" applyAlignment="1">
      <alignment horizontal="center" vertical="center"/>
    </xf>
    <xf numFmtId="0" fontId="16" fillId="0" borderId="0" xfId="2" applyFont="1"/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2" applyFont="1"/>
    <xf numFmtId="0" fontId="18" fillId="0" borderId="0" xfId="2" applyFont="1" applyAlignment="1">
      <alignment horizontal="left" vertical="center"/>
    </xf>
    <xf numFmtId="176" fontId="18" fillId="0" borderId="0" xfId="2" applyNumberFormat="1" applyFont="1" applyAlignment="1">
      <alignment horizontal="left" vertical="center"/>
    </xf>
    <xf numFmtId="176" fontId="18" fillId="0" borderId="0" xfId="2" applyNumberFormat="1" applyFont="1" applyAlignment="1">
      <alignment horizontal="center" vertical="center"/>
    </xf>
    <xf numFmtId="0" fontId="19" fillId="0" borderId="0" xfId="2" applyFont="1"/>
    <xf numFmtId="0" fontId="20" fillId="0" borderId="0" xfId="2" applyFont="1" applyAlignment="1">
      <alignment horizontal="left" vertical="center"/>
    </xf>
    <xf numFmtId="0" fontId="21" fillId="0" borderId="0" xfId="0" applyFont="1"/>
    <xf numFmtId="0" fontId="23" fillId="4" borderId="1" xfId="2" applyFont="1" applyFill="1" applyBorder="1" applyAlignment="1">
      <alignment horizontal="center" vertical="center"/>
    </xf>
    <xf numFmtId="176" fontId="17" fillId="2" borderId="32" xfId="2" applyNumberFormat="1" applyFont="1" applyFill="1" applyBorder="1" applyAlignment="1">
      <alignment horizontal="center" vertical="center" shrinkToFit="1"/>
    </xf>
    <xf numFmtId="0" fontId="17" fillId="0" borderId="34" xfId="2" applyFont="1" applyBorder="1" applyAlignment="1">
      <alignment horizontal="center" vertical="center" shrinkToFit="1"/>
    </xf>
    <xf numFmtId="0" fontId="17" fillId="0" borderId="35" xfId="2" applyFont="1" applyBorder="1" applyAlignment="1">
      <alignment horizontal="center" vertical="center" shrinkToFit="1"/>
    </xf>
    <xf numFmtId="0" fontId="17" fillId="0" borderId="36" xfId="2" applyFont="1" applyBorder="1" applyAlignment="1">
      <alignment horizontal="left" vertical="center" shrinkToFit="1"/>
    </xf>
    <xf numFmtId="49" fontId="17" fillId="0" borderId="37" xfId="2" applyNumberFormat="1" applyFont="1" applyBorder="1" applyAlignment="1">
      <alignment horizontal="center" vertical="center" shrinkToFit="1"/>
    </xf>
    <xf numFmtId="49" fontId="17" fillId="0" borderId="36" xfId="2" applyNumberFormat="1" applyFont="1" applyBorder="1" applyAlignment="1">
      <alignment horizontal="left" vertical="center" shrinkToFit="1"/>
    </xf>
    <xf numFmtId="0" fontId="17" fillId="0" borderId="36" xfId="2" applyFont="1" applyBorder="1" applyAlignment="1">
      <alignment horizontal="center" vertical="center" shrinkToFit="1"/>
    </xf>
    <xf numFmtId="176" fontId="17" fillId="2" borderId="38" xfId="2" applyNumberFormat="1" applyFont="1" applyFill="1" applyBorder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17" fillId="0" borderId="40" xfId="2" applyFont="1" applyBorder="1" applyAlignment="1">
      <alignment horizontal="center" vertical="center" shrinkToFit="1"/>
    </xf>
    <xf numFmtId="0" fontId="17" fillId="0" borderId="41" xfId="2" applyFont="1" applyBorder="1" applyAlignment="1">
      <alignment horizontal="left" vertical="center" shrinkToFit="1"/>
    </xf>
    <xf numFmtId="49" fontId="17" fillId="0" borderId="42" xfId="2" applyNumberFormat="1" applyFont="1" applyBorder="1" applyAlignment="1">
      <alignment horizontal="center" vertical="center" shrinkToFit="1"/>
    </xf>
    <xf numFmtId="49" fontId="17" fillId="0" borderId="41" xfId="2" applyNumberFormat="1" applyFont="1" applyBorder="1" applyAlignment="1">
      <alignment horizontal="left" vertical="center" shrinkToFit="1"/>
    </xf>
    <xf numFmtId="0" fontId="17" fillId="0" borderId="41" xfId="2" applyFont="1" applyBorder="1" applyAlignment="1">
      <alignment horizontal="center" vertical="center" shrinkToFit="1"/>
    </xf>
    <xf numFmtId="0" fontId="17" fillId="0" borderId="48" xfId="2" applyFont="1" applyBorder="1" applyAlignment="1">
      <alignment horizontal="center" vertical="center" shrinkToFit="1"/>
    </xf>
    <xf numFmtId="0" fontId="17" fillId="0" borderId="49" xfId="2" applyFont="1" applyBorder="1" applyAlignment="1">
      <alignment horizontal="center" vertical="center" shrinkToFit="1"/>
    </xf>
    <xf numFmtId="0" fontId="17" fillId="0" borderId="50" xfId="2" applyFont="1" applyBorder="1" applyAlignment="1">
      <alignment horizontal="left" vertical="center" shrinkToFit="1"/>
    </xf>
    <xf numFmtId="49" fontId="17" fillId="0" borderId="51" xfId="2" applyNumberFormat="1" applyFont="1" applyBorder="1" applyAlignment="1">
      <alignment horizontal="center" vertical="center" shrinkToFit="1"/>
    </xf>
    <xf numFmtId="49" fontId="17" fillId="0" borderId="50" xfId="2" applyNumberFormat="1" applyFont="1" applyBorder="1" applyAlignment="1">
      <alignment horizontal="left" vertical="center" shrinkToFit="1"/>
    </xf>
    <xf numFmtId="0" fontId="17" fillId="0" borderId="50" xfId="2" applyFont="1" applyBorder="1" applyAlignment="1">
      <alignment horizontal="center" vertical="center" shrinkToFit="1"/>
    </xf>
    <xf numFmtId="176" fontId="17" fillId="2" borderId="43" xfId="2" applyNumberFormat="1" applyFont="1" applyFill="1" applyBorder="1" applyAlignment="1">
      <alignment horizontal="center" vertical="center" shrinkToFit="1"/>
    </xf>
    <xf numFmtId="0" fontId="17" fillId="0" borderId="11" xfId="2" applyFont="1" applyBorder="1" applyAlignment="1">
      <alignment horizontal="center" vertical="center" shrinkToFit="1"/>
    </xf>
    <xf numFmtId="0" fontId="17" fillId="0" borderId="15" xfId="2" applyFont="1" applyBorder="1" applyAlignment="1">
      <alignment horizontal="center" vertical="center" shrinkToFit="1"/>
    </xf>
    <xf numFmtId="0" fontId="17" fillId="0" borderId="44" xfId="2" applyFont="1" applyBorder="1" applyAlignment="1">
      <alignment horizontal="left" vertical="center" shrinkToFit="1"/>
    </xf>
    <xf numFmtId="49" fontId="17" fillId="0" borderId="45" xfId="2" applyNumberFormat="1" applyFont="1" applyBorder="1" applyAlignment="1">
      <alignment horizontal="center" vertical="center" shrinkToFit="1"/>
    </xf>
    <xf numFmtId="49" fontId="17" fillId="0" borderId="44" xfId="2" applyNumberFormat="1" applyFont="1" applyBorder="1" applyAlignment="1">
      <alignment horizontal="left" vertical="center" shrinkToFit="1"/>
    </xf>
    <xf numFmtId="0" fontId="17" fillId="0" borderId="44" xfId="2" applyFont="1" applyBorder="1" applyAlignment="1">
      <alignment horizontal="center" vertical="center" shrinkToFit="1"/>
    </xf>
    <xf numFmtId="0" fontId="17" fillId="2" borderId="3" xfId="2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7" fillId="2" borderId="4" xfId="2" applyFont="1" applyFill="1" applyBorder="1" applyAlignment="1">
      <alignment horizontal="center" vertical="center"/>
    </xf>
    <xf numFmtId="0" fontId="17" fillId="2" borderId="5" xfId="2" applyFont="1" applyFill="1" applyBorder="1" applyAlignment="1">
      <alignment horizontal="center" vertical="center"/>
    </xf>
    <xf numFmtId="0" fontId="17" fillId="2" borderId="12" xfId="2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17" fillId="2" borderId="7" xfId="2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/>
    </xf>
    <xf numFmtId="0" fontId="17" fillId="2" borderId="14" xfId="2" applyFont="1" applyFill="1" applyBorder="1" applyAlignment="1">
      <alignment horizontal="center" vertical="center"/>
    </xf>
    <xf numFmtId="0" fontId="17" fillId="2" borderId="9" xfId="2" applyFont="1" applyFill="1" applyBorder="1" applyAlignment="1">
      <alignment horizontal="center" vertical="center"/>
    </xf>
    <xf numFmtId="49" fontId="17" fillId="2" borderId="4" xfId="2" applyNumberFormat="1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center" vertical="center"/>
    </xf>
    <xf numFmtId="0" fontId="17" fillId="2" borderId="10" xfId="2" applyFont="1" applyFill="1" applyBorder="1" applyAlignment="1">
      <alignment horizontal="center" vertical="center"/>
    </xf>
    <xf numFmtId="49" fontId="17" fillId="0" borderId="0" xfId="2" applyNumberFormat="1" applyFont="1" applyAlignment="1">
      <alignment horizontal="center" vertical="center"/>
    </xf>
    <xf numFmtId="176" fontId="17" fillId="0" borderId="21" xfId="2" applyNumberFormat="1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176" fontId="17" fillId="0" borderId="22" xfId="2" applyNumberFormat="1" applyFont="1" applyBorder="1" applyAlignment="1">
      <alignment horizontal="center" vertical="center"/>
    </xf>
    <xf numFmtId="0" fontId="27" fillId="4" borderId="16" xfId="2" applyFont="1" applyFill="1" applyBorder="1" applyAlignment="1">
      <alignment horizontal="center" vertical="center"/>
    </xf>
    <xf numFmtId="0" fontId="27" fillId="4" borderId="46" xfId="2" applyFont="1" applyFill="1" applyBorder="1" applyAlignment="1">
      <alignment horizontal="center" vertical="center" wrapText="1"/>
    </xf>
    <xf numFmtId="0" fontId="27" fillId="4" borderId="22" xfId="2" applyFont="1" applyFill="1" applyBorder="1" applyAlignment="1">
      <alignment horizontal="center" vertical="center"/>
    </xf>
    <xf numFmtId="49" fontId="29" fillId="0" borderId="36" xfId="2" applyNumberFormat="1" applyFont="1" applyBorder="1" applyAlignment="1">
      <alignment horizontal="left" vertical="center" shrinkToFit="1"/>
    </xf>
    <xf numFmtId="49" fontId="29" fillId="0" borderId="41" xfId="2" applyNumberFormat="1" applyFont="1" applyBorder="1" applyAlignment="1">
      <alignment horizontal="left" vertical="center" shrinkToFit="1"/>
    </xf>
    <xf numFmtId="49" fontId="29" fillId="0" borderId="50" xfId="2" applyNumberFormat="1" applyFont="1" applyBorder="1" applyAlignment="1">
      <alignment horizontal="left" vertical="center" shrinkToFit="1"/>
    </xf>
    <xf numFmtId="49" fontId="29" fillId="0" borderId="44" xfId="2" applyNumberFormat="1" applyFont="1" applyBorder="1" applyAlignment="1">
      <alignment horizontal="left" vertical="center" shrinkToFit="1"/>
    </xf>
    <xf numFmtId="0" fontId="14" fillId="0" borderId="36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7" fillId="0" borderId="41" xfId="2" applyFont="1" applyBorder="1" applyAlignment="1">
      <alignment horizontal="left" vertical="center" wrapText="1" shrinkToFit="1"/>
    </xf>
    <xf numFmtId="0" fontId="1" fillId="0" borderId="0" xfId="0" applyFont="1"/>
    <xf numFmtId="49" fontId="17" fillId="0" borderId="46" xfId="2" applyNumberFormat="1" applyFont="1" applyBorder="1" applyAlignment="1">
      <alignment horizontal="center" vertical="center" shrinkToFit="1"/>
    </xf>
    <xf numFmtId="49" fontId="17" fillId="0" borderId="9" xfId="2" applyNumberFormat="1" applyFont="1" applyBorder="1" applyAlignment="1" applyProtection="1">
      <alignment vertical="center" shrinkToFit="1"/>
      <protection locked="0"/>
    </xf>
    <xf numFmtId="49" fontId="17" fillId="0" borderId="10" xfId="2" applyNumberFormat="1" applyFont="1" applyBorder="1" applyAlignment="1" applyProtection="1">
      <alignment vertical="center" shrinkToFit="1"/>
      <protection locked="0"/>
    </xf>
    <xf numFmtId="49" fontId="17" fillId="2" borderId="36" xfId="2" applyNumberFormat="1" applyFont="1" applyFill="1" applyBorder="1" applyAlignment="1" applyProtection="1">
      <alignment horizontal="right" vertical="center"/>
      <protection locked="0"/>
    </xf>
    <xf numFmtId="49" fontId="17" fillId="2" borderId="44" xfId="2" applyNumberFormat="1" applyFont="1" applyFill="1" applyBorder="1" applyAlignment="1" applyProtection="1">
      <alignment horizontal="right" vertical="center"/>
      <protection locked="0"/>
    </xf>
    <xf numFmtId="0" fontId="17" fillId="2" borderId="39" xfId="2" applyFont="1" applyFill="1" applyBorder="1" applyAlignment="1">
      <alignment horizontal="center" vertical="center" shrinkToFit="1"/>
    </xf>
    <xf numFmtId="0" fontId="17" fillId="2" borderId="47" xfId="2" applyFont="1" applyFill="1" applyBorder="1" applyAlignment="1">
      <alignment horizontal="center" vertical="center" shrinkToFit="1"/>
    </xf>
    <xf numFmtId="176" fontId="17" fillId="0" borderId="40" xfId="2" applyNumberFormat="1" applyFont="1" applyBorder="1" applyAlignment="1">
      <alignment horizontal="center" vertical="center" shrinkToFit="1"/>
    </xf>
    <xf numFmtId="176" fontId="17" fillId="0" borderId="49" xfId="2" applyNumberFormat="1" applyFont="1" applyBorder="1" applyAlignment="1">
      <alignment horizontal="center" vertical="center" shrinkToFit="1"/>
    </xf>
    <xf numFmtId="0" fontId="17" fillId="0" borderId="42" xfId="2" applyFont="1" applyBorder="1" applyAlignment="1">
      <alignment horizontal="center" vertical="center" shrinkToFit="1"/>
    </xf>
    <xf numFmtId="0" fontId="17" fillId="2" borderId="47" xfId="2" applyFont="1" applyFill="1" applyBorder="1" applyAlignment="1">
      <alignment horizontal="center" shrinkToFit="1"/>
    </xf>
    <xf numFmtId="0" fontId="17" fillId="0" borderId="51" xfId="2" applyFont="1" applyBorder="1" applyAlignment="1">
      <alignment horizontal="center" vertical="center" shrinkToFit="1"/>
    </xf>
    <xf numFmtId="0" fontId="17" fillId="0" borderId="37" xfId="2" applyFont="1" applyBorder="1" applyAlignment="1">
      <alignment horizontal="center" vertical="center" shrinkToFit="1"/>
    </xf>
    <xf numFmtId="176" fontId="17" fillId="0" borderId="64" xfId="2" applyNumberFormat="1" applyFont="1" applyBorder="1" applyAlignment="1">
      <alignment horizontal="center" vertical="center" shrinkToFit="1"/>
    </xf>
    <xf numFmtId="0" fontId="14" fillId="6" borderId="34" xfId="2" applyFont="1" applyFill="1" applyBorder="1"/>
    <xf numFmtId="0" fontId="17" fillId="6" borderId="16" xfId="0" applyFont="1" applyFill="1" applyBorder="1"/>
    <xf numFmtId="0" fontId="17" fillId="0" borderId="46" xfId="2" applyFont="1" applyBorder="1" applyAlignment="1">
      <alignment horizontal="center" vertical="center" shrinkToFit="1"/>
    </xf>
    <xf numFmtId="176" fontId="17" fillId="0" borderId="58" xfId="2" applyNumberFormat="1" applyFont="1" applyBorder="1" applyAlignment="1">
      <alignment horizontal="center" vertical="center" shrinkToFit="1"/>
    </xf>
    <xf numFmtId="176" fontId="17" fillId="0" borderId="12" xfId="2" applyNumberFormat="1" applyFont="1" applyBorder="1" applyAlignment="1">
      <alignment horizontal="center" vertical="center" shrinkToFit="1"/>
    </xf>
    <xf numFmtId="0" fontId="17" fillId="2" borderId="70" xfId="2" applyFont="1" applyFill="1" applyBorder="1" applyAlignment="1">
      <alignment horizontal="center" vertical="center" shrinkToFit="1"/>
    </xf>
    <xf numFmtId="0" fontId="17" fillId="0" borderId="74" xfId="2" applyFont="1" applyBorder="1" applyAlignment="1">
      <alignment horizontal="center" vertical="center" shrinkToFit="1"/>
    </xf>
    <xf numFmtId="0" fontId="14" fillId="0" borderId="73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 shrinkToFit="1"/>
    </xf>
    <xf numFmtId="0" fontId="48" fillId="7" borderId="69" xfId="2" applyFont="1" applyFill="1" applyBorder="1" applyAlignment="1">
      <alignment horizontal="center" vertical="center"/>
    </xf>
    <xf numFmtId="0" fontId="48" fillId="7" borderId="14" xfId="2" applyFont="1" applyFill="1" applyBorder="1" applyAlignment="1">
      <alignment horizontal="center" vertical="center"/>
    </xf>
    <xf numFmtId="0" fontId="48" fillId="7" borderId="71" xfId="2" applyFont="1" applyFill="1" applyBorder="1" applyAlignment="1">
      <alignment horizontal="center" vertical="center"/>
    </xf>
    <xf numFmtId="176" fontId="48" fillId="7" borderId="65" xfId="2" applyNumberFormat="1" applyFont="1" applyFill="1" applyBorder="1" applyAlignment="1">
      <alignment horizontal="center" vertical="center"/>
    </xf>
    <xf numFmtId="176" fontId="48" fillId="7" borderId="15" xfId="2" applyNumberFormat="1" applyFont="1" applyFill="1" applyBorder="1" applyAlignment="1">
      <alignment horizontal="center" vertical="center"/>
    </xf>
    <xf numFmtId="176" fontId="48" fillId="7" borderId="60" xfId="2" applyNumberFormat="1" applyFont="1" applyFill="1" applyBorder="1" applyAlignment="1">
      <alignment horizontal="center" vertical="center"/>
    </xf>
    <xf numFmtId="49" fontId="17" fillId="6" borderId="69" xfId="2" applyNumberFormat="1" applyFont="1" applyFill="1" applyBorder="1" applyAlignment="1" applyProtection="1">
      <alignment horizontal="center" vertical="center"/>
      <protection locked="0"/>
    </xf>
    <xf numFmtId="49" fontId="17" fillId="6" borderId="14" xfId="2" applyNumberFormat="1" applyFont="1" applyFill="1" applyBorder="1" applyAlignment="1" applyProtection="1">
      <alignment horizontal="center" vertical="center"/>
      <protection locked="0"/>
    </xf>
    <xf numFmtId="49" fontId="17" fillId="6" borderId="57" xfId="2" applyNumberFormat="1" applyFont="1" applyFill="1" applyBorder="1" applyAlignment="1" applyProtection="1">
      <alignment horizontal="center" vertical="center"/>
      <protection locked="0"/>
    </xf>
    <xf numFmtId="49" fontId="17" fillId="6" borderId="72" xfId="2" applyNumberFormat="1" applyFont="1" applyFill="1" applyBorder="1" applyAlignment="1" applyProtection="1">
      <alignment horizontal="center" vertical="center"/>
      <protection locked="0"/>
    </xf>
    <xf numFmtId="49" fontId="17" fillId="6" borderId="13" xfId="2" applyNumberFormat="1" applyFont="1" applyFill="1" applyBorder="1" applyAlignment="1" applyProtection="1">
      <alignment horizontal="center" vertical="center"/>
      <protection locked="0"/>
    </xf>
    <xf numFmtId="49" fontId="17" fillId="6" borderId="58" xfId="2" applyNumberFormat="1" applyFont="1" applyFill="1" applyBorder="1" applyAlignment="1" applyProtection="1">
      <alignment horizontal="center" vertical="center"/>
      <protection locked="0"/>
    </xf>
    <xf numFmtId="0" fontId="24" fillId="7" borderId="69" xfId="2" applyFont="1" applyFill="1" applyBorder="1" applyAlignment="1">
      <alignment horizontal="center" vertical="center" shrinkToFit="1"/>
    </xf>
    <xf numFmtId="0" fontId="24" fillId="7" borderId="57" xfId="2" applyFont="1" applyFill="1" applyBorder="1" applyAlignment="1">
      <alignment horizontal="center" vertical="center" shrinkToFit="1"/>
    </xf>
    <xf numFmtId="0" fontId="24" fillId="7" borderId="53" xfId="2" applyFont="1" applyFill="1" applyBorder="1" applyAlignment="1">
      <alignment horizontal="center" vertical="center" shrinkToFit="1"/>
    </xf>
    <xf numFmtId="0" fontId="24" fillId="7" borderId="19" xfId="2" applyFont="1" applyFill="1" applyBorder="1" applyAlignment="1">
      <alignment horizontal="center" vertical="center" shrinkToFit="1"/>
    </xf>
    <xf numFmtId="0" fontId="24" fillId="7" borderId="70" xfId="2" applyFont="1" applyFill="1" applyBorder="1" applyAlignment="1">
      <alignment horizontal="center" vertical="center" shrinkToFit="1"/>
    </xf>
    <xf numFmtId="0" fontId="24" fillId="7" borderId="68" xfId="2" applyFont="1" applyFill="1" applyBorder="1" applyAlignment="1">
      <alignment horizontal="center" vertical="center" shrinkToFit="1"/>
    </xf>
    <xf numFmtId="0" fontId="27" fillId="7" borderId="19" xfId="2" applyFont="1" applyFill="1" applyBorder="1" applyAlignment="1">
      <alignment horizontal="center" vertical="center" shrinkToFit="1"/>
    </xf>
    <xf numFmtId="0" fontId="27" fillId="7" borderId="58" xfId="0" applyFont="1" applyFill="1" applyBorder="1" applyAlignment="1">
      <alignment horizontal="center" vertical="center" shrinkToFit="1"/>
    </xf>
    <xf numFmtId="0" fontId="27" fillId="4" borderId="55" xfId="2" applyFont="1" applyFill="1" applyBorder="1" applyAlignment="1">
      <alignment horizontal="center" vertical="center"/>
    </xf>
    <xf numFmtId="0" fontId="27" fillId="4" borderId="22" xfId="2" applyFont="1" applyFill="1" applyBorder="1"/>
    <xf numFmtId="0" fontId="27" fillId="4" borderId="56" xfId="2" applyFont="1" applyFill="1" applyBorder="1" applyAlignment="1">
      <alignment horizontal="center" vertical="center"/>
    </xf>
    <xf numFmtId="0" fontId="27" fillId="4" borderId="46" xfId="2" applyFont="1" applyFill="1" applyBorder="1"/>
    <xf numFmtId="0" fontId="23" fillId="4" borderId="69" xfId="2" applyFont="1" applyFill="1" applyBorder="1" applyAlignment="1">
      <alignment horizontal="center" vertical="center"/>
    </xf>
    <xf numFmtId="0" fontId="23" fillId="4" borderId="59" xfId="2" applyFont="1" applyFill="1" applyBorder="1" applyAlignment="1">
      <alignment horizontal="center" vertical="center"/>
    </xf>
    <xf numFmtId="176" fontId="27" fillId="3" borderId="61" xfId="2" applyNumberFormat="1" applyFont="1" applyFill="1" applyBorder="1" applyAlignment="1">
      <alignment horizontal="center" vertical="center"/>
    </xf>
    <xf numFmtId="176" fontId="27" fillId="3" borderId="62" xfId="2" applyNumberFormat="1" applyFont="1" applyFill="1" applyBorder="1" applyAlignment="1">
      <alignment horizontal="center" vertical="center"/>
    </xf>
    <xf numFmtId="0" fontId="58" fillId="0" borderId="0" xfId="2" applyFont="1" applyAlignment="1">
      <alignment horizontal="center" vertical="top" textRotation="255" shrinkToFit="1"/>
    </xf>
    <xf numFmtId="0" fontId="53" fillId="5" borderId="53" xfId="2" applyFont="1" applyFill="1" applyBorder="1" applyAlignment="1">
      <alignment horizontal="left" vertical="top" wrapText="1"/>
    </xf>
    <xf numFmtId="0" fontId="36" fillId="5" borderId="0" xfId="2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/>
    </xf>
    <xf numFmtId="0" fontId="36" fillId="5" borderId="53" xfId="0" applyFont="1" applyFill="1" applyBorder="1" applyAlignment="1">
      <alignment horizontal="left" vertical="top" wrapText="1"/>
    </xf>
    <xf numFmtId="0" fontId="36" fillId="5" borderId="53" xfId="0" applyFont="1" applyFill="1" applyBorder="1" applyAlignment="1">
      <alignment horizontal="left" vertical="top"/>
    </xf>
    <xf numFmtId="0" fontId="23" fillId="4" borderId="36" xfId="2" applyFont="1" applyFill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/>
    </xf>
    <xf numFmtId="0" fontId="25" fillId="0" borderId="33" xfId="2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26" fillId="0" borderId="65" xfId="2" applyFont="1" applyBorder="1" applyAlignment="1">
      <alignment horizontal="left" vertical="center"/>
    </xf>
    <xf numFmtId="0" fontId="17" fillId="0" borderId="66" xfId="0" applyFont="1" applyBorder="1" applyAlignment="1">
      <alignment horizontal="left" vertical="center"/>
    </xf>
    <xf numFmtId="0" fontId="23" fillId="3" borderId="8" xfId="2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/>
    </xf>
    <xf numFmtId="0" fontId="17" fillId="2" borderId="55" xfId="2" applyFont="1" applyFill="1" applyBorder="1" applyAlignment="1">
      <alignment horizontal="center" vertical="center"/>
    </xf>
    <xf numFmtId="0" fontId="17" fillId="2" borderId="57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58" xfId="2" applyFont="1" applyFill="1" applyBorder="1" applyAlignment="1">
      <alignment horizontal="center" vertical="center"/>
    </xf>
    <xf numFmtId="0" fontId="17" fillId="2" borderId="36" xfId="2" applyFont="1" applyFill="1" applyBorder="1" applyAlignment="1">
      <alignment horizontal="center" vertical="center"/>
    </xf>
    <xf numFmtId="0" fontId="17" fillId="2" borderId="59" xfId="2" applyFont="1" applyFill="1" applyBorder="1" applyAlignment="1">
      <alignment horizontal="center" vertical="center"/>
    </xf>
    <xf numFmtId="0" fontId="17" fillId="2" borderId="44" xfId="2" applyFont="1" applyFill="1" applyBorder="1" applyAlignment="1">
      <alignment horizontal="center" vertical="center"/>
    </xf>
    <xf numFmtId="0" fontId="17" fillId="2" borderId="60" xfId="2" applyFont="1" applyFill="1" applyBorder="1" applyAlignment="1">
      <alignment horizontal="center" vertical="center"/>
    </xf>
    <xf numFmtId="0" fontId="27" fillId="7" borderId="51" xfId="2" applyFont="1" applyFill="1" applyBorder="1" applyAlignment="1">
      <alignment horizontal="center" vertical="center" shrinkToFit="1"/>
    </xf>
    <xf numFmtId="0" fontId="27" fillId="7" borderId="46" xfId="2" applyFont="1" applyFill="1" applyBorder="1" applyAlignment="1">
      <alignment horizontal="center" vertical="center" shrinkToFit="1"/>
    </xf>
    <xf numFmtId="0" fontId="55" fillId="0" borderId="50" xfId="3" applyFont="1" applyBorder="1" applyAlignment="1">
      <alignment horizontal="center" vertical="center"/>
    </xf>
    <xf numFmtId="0" fontId="55" fillId="0" borderId="49" xfId="3" applyFont="1" applyBorder="1" applyAlignment="1">
      <alignment horizontal="center" vertical="center"/>
    </xf>
    <xf numFmtId="0" fontId="55" fillId="0" borderId="63" xfId="3" applyFont="1" applyBorder="1" applyAlignment="1">
      <alignment horizontal="center" vertical="center"/>
    </xf>
    <xf numFmtId="0" fontId="55" fillId="0" borderId="21" xfId="3" applyFont="1" applyBorder="1" applyAlignment="1">
      <alignment horizontal="center" vertical="center"/>
    </xf>
    <xf numFmtId="0" fontId="55" fillId="0" borderId="12" xfId="3" applyFont="1" applyBorder="1" applyAlignment="1">
      <alignment horizontal="center" vertical="center"/>
    </xf>
    <xf numFmtId="0" fontId="55" fillId="0" borderId="68" xfId="3" applyFont="1" applyBorder="1" applyAlignment="1">
      <alignment horizontal="center" vertical="center"/>
    </xf>
    <xf numFmtId="0" fontId="24" fillId="4" borderId="3" xfId="2" applyFont="1" applyFill="1" applyBorder="1" applyAlignment="1">
      <alignment horizontal="center" vertical="center"/>
    </xf>
    <xf numFmtId="0" fontId="24" fillId="4" borderId="16" xfId="2" applyFont="1" applyFill="1" applyBorder="1" applyAlignment="1">
      <alignment horizontal="center" vertical="center"/>
    </xf>
    <xf numFmtId="0" fontId="55" fillId="0" borderId="22" xfId="3" applyFont="1" applyBorder="1" applyAlignment="1">
      <alignment horizontal="center" vertical="center"/>
    </xf>
    <xf numFmtId="0" fontId="55" fillId="0" borderId="13" xfId="3" applyFont="1" applyBorder="1" applyAlignment="1">
      <alignment horizontal="center" vertical="center"/>
    </xf>
    <xf numFmtId="0" fontId="55" fillId="0" borderId="58" xfId="3" applyFont="1" applyBorder="1" applyAlignment="1">
      <alignment horizontal="center" vertical="center"/>
    </xf>
    <xf numFmtId="0" fontId="35" fillId="4" borderId="48" xfId="0" applyFont="1" applyFill="1" applyBorder="1" applyAlignment="1">
      <alignment horizontal="center" vertical="center" wrapText="1"/>
    </xf>
    <xf numFmtId="0" fontId="35" fillId="4" borderId="16" xfId="0" applyFont="1" applyFill="1" applyBorder="1" applyAlignment="1">
      <alignment vertical="center"/>
    </xf>
    <xf numFmtId="0" fontId="27" fillId="4" borderId="46" xfId="2" applyFont="1" applyFill="1" applyBorder="1" applyAlignment="1">
      <alignment horizontal="center" vertical="center"/>
    </xf>
    <xf numFmtId="0" fontId="22" fillId="3" borderId="33" xfId="2" applyFont="1" applyFill="1" applyBorder="1" applyAlignment="1">
      <alignment horizontal="center" vertical="center"/>
    </xf>
    <xf numFmtId="0" fontId="22" fillId="3" borderId="35" xfId="2" applyFont="1" applyFill="1" applyBorder="1" applyAlignment="1">
      <alignment horizontal="center" vertical="center"/>
    </xf>
    <xf numFmtId="0" fontId="22" fillId="3" borderId="64" xfId="2" applyFont="1" applyFill="1" applyBorder="1" applyAlignment="1">
      <alignment horizontal="center" vertical="center"/>
    </xf>
    <xf numFmtId="0" fontId="23" fillId="4" borderId="48" xfId="2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54" fillId="0" borderId="41" xfId="3" applyBorder="1" applyAlignment="1">
      <alignment horizontal="left" vertical="center" indent="1"/>
    </xf>
    <xf numFmtId="0" fontId="54" fillId="0" borderId="40" xfId="3" applyBorder="1" applyAlignment="1">
      <alignment horizontal="left" indent="1"/>
    </xf>
    <xf numFmtId="0" fontId="54" fillId="0" borderId="67" xfId="3" applyBorder="1" applyAlignment="1">
      <alignment horizontal="left" indent="1"/>
    </xf>
    <xf numFmtId="0" fontId="23" fillId="4" borderId="8" xfId="2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/>
    </xf>
    <xf numFmtId="0" fontId="23" fillId="3" borderId="5" xfId="0" applyFont="1" applyFill="1" applyBorder="1"/>
    <xf numFmtId="0" fontId="23" fillId="3" borderId="48" xfId="2" applyFont="1" applyFill="1" applyBorder="1" applyAlignment="1">
      <alignment horizontal="center" vertical="center"/>
    </xf>
    <xf numFmtId="0" fontId="16" fillId="2" borderId="55" xfId="2" applyFont="1" applyFill="1" applyBorder="1" applyAlignment="1">
      <alignment horizontal="center" vertical="center" shrinkToFit="1"/>
    </xf>
    <xf numFmtId="0" fontId="16" fillId="2" borderId="14" xfId="0" applyFont="1" applyFill="1" applyBorder="1"/>
    <xf numFmtId="0" fontId="16" fillId="2" borderId="57" xfId="0" applyFont="1" applyFill="1" applyBorder="1"/>
    <xf numFmtId="0" fontId="16" fillId="2" borderId="21" xfId="0" applyFont="1" applyFill="1" applyBorder="1"/>
    <xf numFmtId="0" fontId="16" fillId="2" borderId="12" xfId="0" applyFont="1" applyFill="1" applyBorder="1"/>
    <xf numFmtId="0" fontId="16" fillId="2" borderId="68" xfId="0" applyFont="1" applyFill="1" applyBorder="1"/>
    <xf numFmtId="0" fontId="31" fillId="2" borderId="50" xfId="2" applyFont="1" applyFill="1" applyBorder="1" applyAlignment="1">
      <alignment horizontal="center" vertical="center"/>
    </xf>
    <xf numFmtId="0" fontId="31" fillId="2" borderId="49" xfId="0" applyFont="1" applyFill="1" applyBorder="1"/>
    <xf numFmtId="0" fontId="31" fillId="2" borderId="63" xfId="0" applyFont="1" applyFill="1" applyBorder="1"/>
    <xf numFmtId="0" fontId="31" fillId="2" borderId="21" xfId="0" applyFont="1" applyFill="1" applyBorder="1"/>
    <xf numFmtId="0" fontId="31" fillId="2" borderId="12" xfId="0" applyFont="1" applyFill="1" applyBorder="1"/>
    <xf numFmtId="0" fontId="31" fillId="2" borderId="68" xfId="0" applyFont="1" applyFill="1" applyBorder="1"/>
    <xf numFmtId="0" fontId="30" fillId="0" borderId="9" xfId="2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4" fillId="3" borderId="61" xfId="2" applyFont="1" applyFill="1" applyBorder="1" applyAlignment="1">
      <alignment horizontal="center" vertical="center" wrapText="1"/>
    </xf>
    <xf numFmtId="0" fontId="34" fillId="3" borderId="62" xfId="2" applyFont="1" applyFill="1" applyBorder="1"/>
    <xf numFmtId="176" fontId="28" fillId="0" borderId="9" xfId="2" applyNumberFormat="1" applyFont="1" applyBorder="1" applyAlignment="1">
      <alignment horizontal="center" vertical="center" wrapText="1"/>
    </xf>
    <xf numFmtId="176" fontId="28" fillId="0" borderId="7" xfId="2" applyNumberFormat="1" applyFont="1" applyBorder="1"/>
    <xf numFmtId="0" fontId="28" fillId="0" borderId="69" xfId="2" applyFont="1" applyBorder="1" applyAlignment="1">
      <alignment horizontal="center" vertical="center" wrapText="1"/>
    </xf>
    <xf numFmtId="0" fontId="28" fillId="0" borderId="72" xfId="2" applyFont="1" applyBorder="1"/>
    <xf numFmtId="0" fontId="25" fillId="0" borderId="64" xfId="2" applyFont="1" applyBorder="1" applyAlignment="1">
      <alignment horizontal="center" vertical="center"/>
    </xf>
    <xf numFmtId="0" fontId="26" fillId="0" borderId="66" xfId="2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 indent="1"/>
    </xf>
    <xf numFmtId="0" fontId="17" fillId="0" borderId="40" xfId="0" applyFont="1" applyBorder="1" applyAlignment="1">
      <alignment horizontal="left" vertical="center" indent="1"/>
    </xf>
    <xf numFmtId="0" fontId="17" fillId="0" borderId="67" xfId="0" applyFont="1" applyBorder="1" applyAlignment="1">
      <alignment horizontal="left" vertical="center" indent="1"/>
    </xf>
    <xf numFmtId="0" fontId="15" fillId="0" borderId="50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3" xr:uid="{00000000-0005-0000-0000-000002000000}"/>
    <cellStyle name="標準_H18高美展出品申込表（　学校）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303056</xdr:colOff>
      <xdr:row>29</xdr:row>
      <xdr:rowOff>179293</xdr:rowOff>
    </xdr:from>
    <xdr:to>
      <xdr:col>34</xdr:col>
      <xdr:colOff>409886</xdr:colOff>
      <xdr:row>50</xdr:row>
      <xdr:rowOff>135530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DF4F5754-781F-2F41-B97C-B59914AA7946}"/>
            </a:ext>
          </a:extLst>
        </xdr:cNvPr>
        <xdr:cNvSpPr/>
      </xdr:nvSpPr>
      <xdr:spPr>
        <a:xfrm>
          <a:off x="15035056" y="6155764"/>
          <a:ext cx="12209183" cy="4035178"/>
        </a:xfrm>
        <a:prstGeom prst="roundRect">
          <a:avLst>
            <a:gd name="adj" fmla="val 7040"/>
          </a:avLst>
        </a:prstGeom>
        <a:noFill/>
        <a:ln w="76200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rtlCol="0" anchor="ctr"/>
        <a:lstStyle/>
        <a:p>
          <a:pPr algn="ctr"/>
          <a:r>
            <a:rPr kumimoji="1" lang="ja-JP" altLang="en-US" sz="8000"/>
            <a:t>記　入　例</a:t>
          </a:r>
        </a:p>
      </xdr:txBody>
    </xdr:sp>
    <xdr:clientData/>
  </xdr:twoCellAnchor>
  <xdr:twoCellAnchor>
    <xdr:from>
      <xdr:col>8</xdr:col>
      <xdr:colOff>359023</xdr:colOff>
      <xdr:row>43</xdr:row>
      <xdr:rowOff>8155</xdr:rowOff>
    </xdr:from>
    <xdr:to>
      <xdr:col>10</xdr:col>
      <xdr:colOff>1528482</xdr:colOff>
      <xdr:row>48</xdr:row>
      <xdr:rowOff>25087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6D64539-D85A-6549-AB30-1ACF5433C00E}"/>
            </a:ext>
          </a:extLst>
        </xdr:cNvPr>
        <xdr:cNvSpPr/>
      </xdr:nvSpPr>
      <xdr:spPr>
        <a:xfrm>
          <a:off x="5110317" y="9226861"/>
          <a:ext cx="2917577" cy="988108"/>
        </a:xfrm>
        <a:prstGeom prst="wedgeRectCallout">
          <a:avLst>
            <a:gd name="adj1" fmla="val -9902"/>
            <a:gd name="adj2" fmla="val -241332"/>
          </a:avLst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i="0">
              <a:solidFill>
                <a:schemeClr val="bg1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各部門ごとに</a:t>
          </a:r>
          <a:r>
            <a:rPr kumimoji="1" lang="ja-JP" altLang="en-US" sz="1400" b="1" i="0" u="sng">
              <a:solidFill>
                <a:schemeClr val="bg1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３年→２年</a:t>
          </a:r>
          <a:r>
            <a:rPr kumimoji="1" lang="ja-JP" altLang="ja-JP" sz="1400" b="1" i="0" u="sng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→</a:t>
          </a:r>
          <a:r>
            <a:rPr kumimoji="1" lang="ja-JP" altLang="en-US" sz="1400" b="1" i="0" u="sng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１年</a:t>
          </a:r>
          <a:endParaRPr kumimoji="1" lang="en-US" altLang="ja-JP" sz="1200" b="1" i="0" u="sng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/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の順に入力</a:t>
          </a:r>
          <a:br>
            <a:rPr kumimoji="1" lang="en-US" altLang="ja-JP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</a:br>
          <a:r>
            <a:rPr kumimoji="1" lang="en-US" altLang="ja-JP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※</a:t>
          </a:r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共同制作の場合は「共同」を選択</a:t>
          </a: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</xdr:txBody>
    </xdr:sp>
    <xdr:clientData/>
  </xdr:twoCellAnchor>
  <xdr:twoCellAnchor>
    <xdr:from>
      <xdr:col>10</xdr:col>
      <xdr:colOff>178546</xdr:colOff>
      <xdr:row>34</xdr:row>
      <xdr:rowOff>163604</xdr:rowOff>
    </xdr:from>
    <xdr:to>
      <xdr:col>11</xdr:col>
      <xdr:colOff>1075765</xdr:colOff>
      <xdr:row>42</xdr:row>
      <xdr:rowOff>123264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2F9E7F72-E3D1-C242-B08A-BB4632B95013}"/>
            </a:ext>
          </a:extLst>
        </xdr:cNvPr>
        <xdr:cNvSpPr/>
      </xdr:nvSpPr>
      <xdr:spPr>
        <a:xfrm>
          <a:off x="6689164" y="7817222"/>
          <a:ext cx="3250454" cy="1573307"/>
        </a:xfrm>
        <a:prstGeom prst="wedgeRectCallout">
          <a:avLst>
            <a:gd name="adj1" fmla="val -20409"/>
            <a:gd name="adj2" fmla="val -186394"/>
          </a:avLst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デザイン部門のみ</a:t>
          </a: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/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「○○ポスター」</a:t>
          </a: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/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「○○のためのイラストレーション」など</a:t>
          </a: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/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デザインのテーマ設定を入力</a:t>
          </a: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</xdr:txBody>
    </xdr:sp>
    <xdr:clientData/>
  </xdr:twoCellAnchor>
  <xdr:twoCellAnchor>
    <xdr:from>
      <xdr:col>1</xdr:col>
      <xdr:colOff>119529</xdr:colOff>
      <xdr:row>38</xdr:row>
      <xdr:rowOff>91575</xdr:rowOff>
    </xdr:from>
    <xdr:to>
      <xdr:col>6</xdr:col>
      <xdr:colOff>56029</xdr:colOff>
      <xdr:row>46</xdr:row>
      <xdr:rowOff>145675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27F46342-5561-6646-AF94-E3F9797B4E27}"/>
            </a:ext>
          </a:extLst>
        </xdr:cNvPr>
        <xdr:cNvSpPr/>
      </xdr:nvSpPr>
      <xdr:spPr>
        <a:xfrm>
          <a:off x="377264" y="8552016"/>
          <a:ext cx="2065618" cy="1667747"/>
        </a:xfrm>
        <a:prstGeom prst="wedgeRectCallout">
          <a:avLst>
            <a:gd name="adj1" fmla="val 22100"/>
            <a:gd name="adj2" fmla="val -113080"/>
          </a:avLst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i="0" u="sng">
              <a:solidFill>
                <a:schemeClr val="bg1"/>
              </a:solidFill>
              <a:latin typeface="Yu Gothic" panose="020B0400000000000000" pitchFamily="34" charset="-128"/>
              <a:ea typeface="Yu Gothic" panose="020B0400000000000000" pitchFamily="34" charset="-128"/>
            </a:rPr>
            <a:t>絵画→デザイン</a:t>
          </a:r>
          <a:r>
            <a:rPr kumimoji="1" lang="ja-JP" altLang="ja-JP" sz="1400" b="1" i="0" u="sng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→</a:t>
          </a:r>
          <a:r>
            <a:rPr kumimoji="1" lang="ja-JP" altLang="en-US" sz="1400" b="1" i="0" u="sng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彫刻</a:t>
          </a:r>
          <a:r>
            <a:rPr kumimoji="1" lang="ja-JP" altLang="ja-JP" sz="1400" b="1" i="0" u="sng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→</a:t>
          </a:r>
          <a:r>
            <a:rPr kumimoji="1" lang="ja-JP" altLang="en-US" sz="1400" b="1" i="0" u="sng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工芸</a:t>
          </a:r>
          <a:r>
            <a:rPr kumimoji="1" lang="ja-JP" altLang="ja-JP" sz="1400" b="1" i="0" u="sng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→</a:t>
          </a:r>
          <a:r>
            <a:rPr kumimoji="1" lang="ja-JP" altLang="en-US" sz="1400" b="1" i="0" u="sng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現代アート</a:t>
          </a:r>
          <a:endParaRPr kumimoji="1" lang="en-US" altLang="ja-JP" sz="1400" b="1" i="0" u="sng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/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の順に入力</a:t>
          </a:r>
          <a:endParaRPr kumimoji="1" lang="ja-JP" altLang="en-US" sz="1200" b="1" i="0">
            <a:solidFill>
              <a:schemeClr val="bg1"/>
            </a:solidFill>
            <a:latin typeface="Yu Gothic" panose="020B0400000000000000" pitchFamily="34" charset="-128"/>
            <a:ea typeface="Yu Gothic" panose="020B0400000000000000" pitchFamily="34" charset="-128"/>
          </a:endParaRPr>
        </a:p>
      </xdr:txBody>
    </xdr:sp>
    <xdr:clientData/>
  </xdr:twoCellAnchor>
  <xdr:twoCellAnchor>
    <xdr:from>
      <xdr:col>13</xdr:col>
      <xdr:colOff>44824</xdr:colOff>
      <xdr:row>34</xdr:row>
      <xdr:rowOff>44824</xdr:rowOff>
    </xdr:from>
    <xdr:to>
      <xdr:col>14</xdr:col>
      <xdr:colOff>689341</xdr:colOff>
      <xdr:row>49</xdr:row>
      <xdr:rowOff>100853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ECE667CB-4459-0C48-A9E5-18FAB41FDD6F}"/>
            </a:ext>
          </a:extLst>
        </xdr:cNvPr>
        <xdr:cNvSpPr/>
      </xdr:nvSpPr>
      <xdr:spPr>
        <a:xfrm>
          <a:off x="12259236" y="7698442"/>
          <a:ext cx="1507370" cy="3081617"/>
        </a:xfrm>
        <a:prstGeom prst="wedgeRectCallout">
          <a:avLst>
            <a:gd name="adj1" fmla="val 21594"/>
            <a:gd name="adj2" fmla="val -33912"/>
          </a:avLst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ctr">
            <a:lnSpc>
              <a:spcPts val="1100"/>
            </a:lnSpc>
          </a:pPr>
          <a:r>
            <a:rPr kumimoji="1" lang="ja-JP" altLang="en-US" sz="3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⚠️</a:t>
          </a:r>
          <a:endParaRPr kumimoji="1" lang="en-US" altLang="ja-JP" sz="3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>
            <a:lnSpc>
              <a:spcPts val="1100"/>
            </a:lnSpc>
          </a:pP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>
            <a:lnSpc>
              <a:spcPts val="1100"/>
            </a:lnSpc>
          </a:pPr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上位大会に選ばれた場合、必ず生徒本人の参加を原則とする</a:t>
          </a: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>
            <a:lnSpc>
              <a:spcPts val="1100"/>
            </a:lnSpc>
          </a:pPr>
          <a:br>
            <a:rPr kumimoji="1" lang="en-US" altLang="ja-JP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</a:br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（作品のみの出品は不可）</a:t>
          </a:r>
          <a:br>
            <a:rPr kumimoji="1" lang="en-US" altLang="ja-JP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</a:br>
          <a:r>
            <a:rPr kumimoji="1" lang="en-US" altLang="ja-JP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※</a:t>
          </a:r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１・２年生が対象</a:t>
          </a: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>
            <a:lnSpc>
              <a:spcPts val="1200"/>
            </a:lnSpc>
          </a:pP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  <a:p>
          <a:pPr algn="l">
            <a:lnSpc>
              <a:spcPts val="1200"/>
            </a:lnSpc>
          </a:pPr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必ず生徒本人及び保護者等に確認の上、入力</a:t>
          </a:r>
          <a:br>
            <a:rPr kumimoji="1" lang="en-US" altLang="ja-JP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</a:br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（教員の判断のみの入力厳禁）</a:t>
          </a: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</xdr:txBody>
    </xdr:sp>
    <xdr:clientData/>
  </xdr:twoCellAnchor>
  <xdr:twoCellAnchor>
    <xdr:from>
      <xdr:col>10</xdr:col>
      <xdr:colOff>1641787</xdr:colOff>
      <xdr:row>43</xdr:row>
      <xdr:rowOff>10396</xdr:rowOff>
    </xdr:from>
    <xdr:to>
      <xdr:col>12</xdr:col>
      <xdr:colOff>191869</xdr:colOff>
      <xdr:row>48</xdr:row>
      <xdr:rowOff>29884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2C6B0A00-EE70-C540-A512-34C8ECF977C6}"/>
            </a:ext>
          </a:extLst>
        </xdr:cNvPr>
        <xdr:cNvSpPr/>
      </xdr:nvSpPr>
      <xdr:spPr>
        <a:xfrm>
          <a:off x="8141199" y="9229102"/>
          <a:ext cx="3241611" cy="990664"/>
        </a:xfrm>
        <a:prstGeom prst="wedgeRectCallout">
          <a:avLst>
            <a:gd name="adj1" fmla="val 7512"/>
            <a:gd name="adj2" fmla="val -244176"/>
          </a:avLst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>
            <a:lnSpc>
              <a:spcPts val="1100"/>
            </a:lnSpc>
          </a:pPr>
          <a:r>
            <a:rPr kumimoji="1" lang="ja-JP" altLang="en-US" sz="20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題名に「　」は不要！</a:t>
          </a:r>
          <a:endParaRPr kumimoji="1" lang="en-US" altLang="ja-JP" sz="20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</xdr:txBody>
    </xdr:sp>
    <xdr:clientData/>
  </xdr:twoCellAnchor>
  <xdr:twoCellAnchor>
    <xdr:from>
      <xdr:col>7</xdr:col>
      <xdr:colOff>19422</xdr:colOff>
      <xdr:row>34</xdr:row>
      <xdr:rowOff>49244</xdr:rowOff>
    </xdr:from>
    <xdr:to>
      <xdr:col>8</xdr:col>
      <xdr:colOff>1251322</xdr:colOff>
      <xdr:row>37</xdr:row>
      <xdr:rowOff>143436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DF37DBB8-E776-7748-B7F6-D64B3EEB7700}"/>
            </a:ext>
          </a:extLst>
        </xdr:cNvPr>
        <xdr:cNvSpPr/>
      </xdr:nvSpPr>
      <xdr:spPr>
        <a:xfrm>
          <a:off x="3485775" y="7519832"/>
          <a:ext cx="2516841" cy="676898"/>
        </a:xfrm>
        <a:prstGeom prst="wedgeRectCallout">
          <a:avLst>
            <a:gd name="adj1" fmla="val 21300"/>
            <a:gd name="adj2" fmla="val -42232"/>
          </a:avLst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※</a:t>
          </a:r>
          <a:r>
            <a:rPr kumimoji="1" lang="ja-JP" altLang="en-US" sz="1200" b="1" i="0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共同制作の場合は、同一セル内に改行して表示させる</a:t>
          </a:r>
          <a:endParaRPr kumimoji="1" lang="en-US" altLang="ja-JP" sz="1200" b="1" i="0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</xdr:txBody>
    </xdr:sp>
    <xdr:clientData/>
  </xdr:twoCellAnchor>
  <xdr:twoCellAnchor>
    <xdr:from>
      <xdr:col>6</xdr:col>
      <xdr:colOff>336177</xdr:colOff>
      <xdr:row>41</xdr:row>
      <xdr:rowOff>145676</xdr:rowOff>
    </xdr:from>
    <xdr:to>
      <xdr:col>8</xdr:col>
      <xdr:colOff>28390</xdr:colOff>
      <xdr:row>46</xdr:row>
      <xdr:rowOff>179294</xdr:rowOff>
    </xdr:to>
    <xdr:sp macro="" textlink="">
      <xdr:nvSpPr>
        <xdr:cNvPr id="9" name="四角形吹き出し 4">
          <a:extLst>
            <a:ext uri="{FF2B5EF4-FFF2-40B4-BE49-F238E27FC236}">
              <a16:creationId xmlns:a16="http://schemas.microsoft.com/office/drawing/2014/main" id="{F6B8CABD-7432-4102-BE37-AD9773C484F3}"/>
            </a:ext>
          </a:extLst>
        </xdr:cNvPr>
        <xdr:cNvSpPr/>
      </xdr:nvSpPr>
      <xdr:spPr>
        <a:xfrm>
          <a:off x="2723030" y="9211235"/>
          <a:ext cx="2056654" cy="1042147"/>
        </a:xfrm>
        <a:prstGeom prst="wedgeRectCallout">
          <a:avLst>
            <a:gd name="adj1" fmla="val 47708"/>
            <a:gd name="adj2" fmla="val -119664"/>
          </a:avLst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300" b="1" i="0" u="sng">
              <a:solidFill>
                <a:schemeClr val="bg1"/>
              </a:solidFill>
              <a:effectLst/>
              <a:latin typeface="Yu Gothic" panose="020B0400000000000000" pitchFamily="34" charset="-128"/>
              <a:ea typeface="Yu Gothic" panose="020B0400000000000000" pitchFamily="34" charset="-128"/>
              <a:cs typeface="+mn-cs"/>
            </a:rPr>
            <a:t>姓と名の間は１文字空け、それ以外は空けない。</a:t>
          </a:r>
          <a:endParaRPr kumimoji="1" lang="en-US" altLang="ja-JP" sz="1300" b="1" i="0" u="sng">
            <a:solidFill>
              <a:schemeClr val="bg1"/>
            </a:solidFill>
            <a:effectLst/>
            <a:latin typeface="Yu Gothic" panose="020B0400000000000000" pitchFamily="34" charset="-128"/>
            <a:ea typeface="Yu Gothic" panose="020B0400000000000000" pitchFamily="34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61"/>
  <sheetViews>
    <sheetView showZeros="0" view="pageBreakPreview" topLeftCell="A10" zoomScale="63" zoomScaleNormal="100" zoomScaleSheetLayoutView="63" workbookViewId="0">
      <selection activeCell="L29" sqref="L29"/>
    </sheetView>
  </sheetViews>
  <sheetFormatPr defaultColWidth="8.88671875" defaultRowHeight="13.2"/>
  <cols>
    <col min="1" max="1" width="6" customWidth="1"/>
    <col min="2" max="2" width="10.44140625" customWidth="1"/>
    <col min="3" max="3" width="20" hidden="1" customWidth="1"/>
    <col min="4" max="4" width="5.109375" hidden="1" customWidth="1"/>
    <col min="5" max="5" width="3.33203125" customWidth="1"/>
    <col min="6" max="6" width="14.109375" style="5" customWidth="1"/>
    <col min="7" max="7" width="14.109375" style="4" customWidth="1"/>
    <col min="8" max="9" width="16.88671875" customWidth="1"/>
    <col min="10" max="10" width="6.109375" customWidth="1"/>
    <col min="11" max="12" width="30.88671875" customWidth="1"/>
    <col min="13" max="13" width="13.109375" customWidth="1"/>
    <col min="14" max="15" width="11.33203125" customWidth="1"/>
    <col min="16" max="16" width="13.6640625" customWidth="1"/>
  </cols>
  <sheetData>
    <row r="1" spans="1:15" s="53" customFormat="1" ht="38.1" customHeight="1">
      <c r="A1" s="49"/>
      <c r="B1" s="54" t="s">
        <v>312</v>
      </c>
      <c r="C1" s="50"/>
      <c r="D1" s="50"/>
      <c r="E1" s="50"/>
      <c r="F1" s="51"/>
      <c r="G1" s="52"/>
      <c r="H1" s="49"/>
      <c r="I1" s="49"/>
      <c r="J1" s="49"/>
      <c r="K1" s="49"/>
      <c r="L1" s="49"/>
      <c r="M1" s="49"/>
      <c r="N1" s="49"/>
      <c r="O1" s="49"/>
    </row>
    <row r="2" spans="1:15" s="1" customFormat="1" ht="8.25" customHeight="1" thickBot="1">
      <c r="A2" s="38"/>
      <c r="B2" s="39"/>
      <c r="C2" s="39"/>
      <c r="D2" s="39"/>
      <c r="E2" s="40"/>
      <c r="F2" s="41"/>
      <c r="G2" s="42"/>
      <c r="H2" s="38"/>
      <c r="I2" s="38"/>
      <c r="J2" s="38"/>
      <c r="K2" s="43"/>
      <c r="L2" s="43"/>
      <c r="M2" s="38"/>
      <c r="N2" s="38"/>
      <c r="O2" s="38"/>
    </row>
    <row r="3" spans="1:15" s="1" customFormat="1" ht="17.100000000000001" customHeight="1">
      <c r="A3" s="38"/>
      <c r="B3" s="211" t="s">
        <v>2</v>
      </c>
      <c r="C3" s="212"/>
      <c r="D3" s="212"/>
      <c r="E3" s="213"/>
      <c r="F3" s="219" t="s">
        <v>24</v>
      </c>
      <c r="G3" s="235"/>
      <c r="H3" s="185" t="s">
        <v>25</v>
      </c>
      <c r="I3" s="187"/>
      <c r="J3" s="188"/>
      <c r="K3" s="173" t="s">
        <v>321</v>
      </c>
      <c r="L3" s="174"/>
      <c r="M3" s="175"/>
      <c r="N3" s="175"/>
      <c r="O3" s="176"/>
    </row>
    <row r="4" spans="1:15" s="1" customFormat="1" ht="17.100000000000001" customHeight="1" thickBot="1">
      <c r="A4" s="38"/>
      <c r="B4" s="84" t="s">
        <v>31</v>
      </c>
      <c r="C4" s="85"/>
      <c r="D4" s="85"/>
      <c r="E4" s="86">
        <f>COUNTIF(F$20:F$49,"絵画")</f>
        <v>0</v>
      </c>
      <c r="F4" s="220"/>
      <c r="G4" s="236"/>
      <c r="H4" s="186"/>
      <c r="I4" s="189"/>
      <c r="J4" s="190"/>
      <c r="K4" s="177"/>
      <c r="L4" s="175"/>
      <c r="M4" s="175"/>
      <c r="N4" s="175"/>
      <c r="O4" s="176"/>
    </row>
    <row r="5" spans="1:15" s="1" customFormat="1" ht="17.100000000000001" customHeight="1">
      <c r="A5" s="38"/>
      <c r="B5" s="84" t="s">
        <v>18</v>
      </c>
      <c r="C5" s="85"/>
      <c r="D5" s="85"/>
      <c r="E5" s="86">
        <f>COUNTIF(F$20:F$49,"デザイン")</f>
        <v>0</v>
      </c>
      <c r="F5" s="185" t="s">
        <v>26</v>
      </c>
      <c r="G5" s="223" t="s">
        <v>289</v>
      </c>
      <c r="H5" s="224"/>
      <c r="I5" s="224"/>
      <c r="J5" s="225"/>
      <c r="K5" s="177"/>
      <c r="L5" s="175"/>
      <c r="M5" s="175"/>
      <c r="N5" s="175"/>
      <c r="O5" s="176"/>
    </row>
    <row r="6" spans="1:15" s="1" customFormat="1" ht="17.100000000000001" customHeight="1">
      <c r="A6" s="38"/>
      <c r="B6" s="84" t="s">
        <v>32</v>
      </c>
      <c r="C6" s="85"/>
      <c r="D6" s="85"/>
      <c r="E6" s="86">
        <f>COUNTIF(F$20:F$49,"彫刻")</f>
        <v>0</v>
      </c>
      <c r="F6" s="221"/>
      <c r="G6" s="226"/>
      <c r="H6" s="227"/>
      <c r="I6" s="227"/>
      <c r="J6" s="228"/>
      <c r="K6" s="177"/>
      <c r="L6" s="175"/>
      <c r="M6" s="175"/>
      <c r="N6" s="175"/>
      <c r="O6" s="176"/>
    </row>
    <row r="7" spans="1:15" s="1" customFormat="1" ht="17.100000000000001" customHeight="1">
      <c r="A7" s="38"/>
      <c r="B7" s="84" t="s">
        <v>33</v>
      </c>
      <c r="C7" s="85"/>
      <c r="D7" s="85"/>
      <c r="E7" s="86">
        <f>COUNTIF(F$20:F$49,"工芸")</f>
        <v>0</v>
      </c>
      <c r="F7" s="222" t="s">
        <v>4</v>
      </c>
      <c r="G7" s="229" t="str">
        <f>IF(G3=0," ",VLOOKUP(G3,DATA!$A$1:$B$566,2))</f>
        <v xml:space="preserve"> </v>
      </c>
      <c r="H7" s="230"/>
      <c r="I7" s="230"/>
      <c r="J7" s="231"/>
      <c r="K7" s="177"/>
      <c r="L7" s="175"/>
      <c r="M7" s="175"/>
      <c r="N7" s="175"/>
      <c r="O7" s="176"/>
    </row>
    <row r="8" spans="1:15" s="1" customFormat="1" ht="17.100000000000001" customHeight="1">
      <c r="A8" s="38"/>
      <c r="B8" s="84" t="s">
        <v>23</v>
      </c>
      <c r="C8" s="85"/>
      <c r="D8" s="85"/>
      <c r="E8" s="86">
        <f>COUNTIF(F$20:F$49,"現代アート")</f>
        <v>0</v>
      </c>
      <c r="F8" s="221"/>
      <c r="G8" s="232"/>
      <c r="H8" s="233"/>
      <c r="I8" s="233"/>
      <c r="J8" s="234"/>
      <c r="K8" s="177"/>
      <c r="L8" s="175"/>
      <c r="M8" s="175"/>
      <c r="N8" s="175"/>
      <c r="O8" s="176"/>
    </row>
    <row r="9" spans="1:15" s="1" customFormat="1" ht="17.100000000000001" customHeight="1">
      <c r="A9" s="38"/>
      <c r="B9" s="87"/>
      <c r="C9" s="88"/>
      <c r="D9" s="88"/>
      <c r="E9" s="89"/>
      <c r="F9" s="56" t="s">
        <v>17</v>
      </c>
      <c r="G9" s="216"/>
      <c r="H9" s="217"/>
      <c r="I9" s="217"/>
      <c r="J9" s="218"/>
      <c r="K9" s="177"/>
      <c r="L9" s="175"/>
      <c r="M9" s="175"/>
      <c r="N9" s="175"/>
      <c r="O9" s="176"/>
    </row>
    <row r="10" spans="1:15" s="1" customFormat="1" ht="17.100000000000001" customHeight="1" thickBot="1">
      <c r="A10" s="38"/>
      <c r="B10" s="90" t="s">
        <v>35</v>
      </c>
      <c r="C10" s="91"/>
      <c r="D10" s="91"/>
      <c r="E10" s="92">
        <f>SUM(E4:E9)</f>
        <v>0</v>
      </c>
      <c r="F10" s="56" t="s">
        <v>5</v>
      </c>
      <c r="G10" s="216"/>
      <c r="H10" s="217"/>
      <c r="I10" s="217"/>
      <c r="J10" s="218"/>
      <c r="K10" s="177"/>
      <c r="L10" s="175"/>
      <c r="M10" s="175"/>
      <c r="N10" s="175"/>
      <c r="O10" s="176"/>
    </row>
    <row r="11" spans="1:15" s="1" customFormat="1" ht="17.100000000000001" customHeight="1">
      <c r="A11" s="38"/>
      <c r="B11" s="93" t="s">
        <v>28</v>
      </c>
      <c r="C11" s="94"/>
      <c r="D11" s="94"/>
      <c r="E11" s="95">
        <f>COUNTIF(J$20:J$49,"３年")</f>
        <v>0</v>
      </c>
      <c r="F11" s="214" t="s">
        <v>6</v>
      </c>
      <c r="G11" s="197"/>
      <c r="H11" s="198"/>
      <c r="I11" s="198"/>
      <c r="J11" s="199"/>
      <c r="K11" s="177"/>
      <c r="L11" s="175"/>
      <c r="M11" s="175"/>
      <c r="N11" s="175"/>
      <c r="O11" s="176"/>
    </row>
    <row r="12" spans="1:15" s="1" customFormat="1" ht="17.100000000000001" customHeight="1">
      <c r="A12" s="38"/>
      <c r="B12" s="84" t="s">
        <v>29</v>
      </c>
      <c r="C12" s="85"/>
      <c r="D12" s="85"/>
      <c r="E12" s="86">
        <f>COUNTIF(J$20:J$49,"２年")</f>
        <v>0</v>
      </c>
      <c r="F12" s="215"/>
      <c r="G12" s="200"/>
      <c r="H12" s="201"/>
      <c r="I12" s="201"/>
      <c r="J12" s="202"/>
      <c r="K12" s="177"/>
      <c r="L12" s="175"/>
      <c r="M12" s="175"/>
      <c r="N12" s="175"/>
      <c r="O12" s="176"/>
    </row>
    <row r="13" spans="1:15" s="1" customFormat="1" ht="17.100000000000001" customHeight="1">
      <c r="A13" s="38"/>
      <c r="B13" s="84" t="s">
        <v>30</v>
      </c>
      <c r="C13" s="85"/>
      <c r="D13" s="85"/>
      <c r="E13" s="86">
        <f>COUNTIF(J$20:J$49,"１年")</f>
        <v>0</v>
      </c>
      <c r="F13" s="208" t="s">
        <v>133</v>
      </c>
      <c r="G13" s="197"/>
      <c r="H13" s="198"/>
      <c r="I13" s="198"/>
      <c r="J13" s="199"/>
      <c r="K13" s="178"/>
      <c r="L13" s="176"/>
      <c r="M13" s="176"/>
      <c r="N13" s="176"/>
      <c r="O13" s="176"/>
    </row>
    <row r="14" spans="1:15" s="1" customFormat="1" ht="17.100000000000001" customHeight="1" thickBot="1">
      <c r="A14" s="38"/>
      <c r="B14" s="87" t="s">
        <v>27</v>
      </c>
      <c r="C14" s="85"/>
      <c r="D14" s="85"/>
      <c r="E14" s="96">
        <f>COUNTA(J20:J49)-E11-E12-E13</f>
        <v>0</v>
      </c>
      <c r="F14" s="209"/>
      <c r="G14" s="205"/>
      <c r="H14" s="206"/>
      <c r="I14" s="206"/>
      <c r="J14" s="207"/>
      <c r="K14" s="178"/>
      <c r="L14" s="176"/>
      <c r="M14" s="176"/>
      <c r="N14" s="176"/>
      <c r="O14" s="176"/>
    </row>
    <row r="15" spans="1:15" ht="17.100000000000001" customHeight="1" thickBot="1">
      <c r="A15" s="172" t="s">
        <v>322</v>
      </c>
      <c r="B15" s="97" t="s">
        <v>36</v>
      </c>
      <c r="C15" s="98"/>
      <c r="D15" s="98"/>
      <c r="E15" s="99">
        <f>SUM(E11:E14)</f>
        <v>0</v>
      </c>
      <c r="F15" s="100"/>
      <c r="G15" s="203" t="s">
        <v>34</v>
      </c>
      <c r="H15" s="191" t="s">
        <v>1</v>
      </c>
      <c r="I15" s="192"/>
      <c r="J15" s="101" t="s">
        <v>0</v>
      </c>
      <c r="K15" s="181"/>
      <c r="L15" s="182"/>
      <c r="M15" s="55"/>
      <c r="N15" s="156" t="s">
        <v>281</v>
      </c>
      <c r="O15" s="157"/>
    </row>
    <row r="16" spans="1:15" ht="17.100000000000001" customHeight="1" thickBot="1">
      <c r="A16" s="172"/>
      <c r="B16" s="102"/>
      <c r="C16" s="102"/>
      <c r="D16" s="102"/>
      <c r="E16" s="102"/>
      <c r="F16" s="103"/>
      <c r="G16" s="204"/>
      <c r="H16" s="193" t="s">
        <v>3</v>
      </c>
      <c r="I16" s="194"/>
      <c r="J16" s="104" t="s">
        <v>155</v>
      </c>
      <c r="K16" s="183" t="s">
        <v>256</v>
      </c>
      <c r="L16" s="184"/>
      <c r="M16" s="55"/>
      <c r="N16" s="158"/>
      <c r="O16" s="159"/>
    </row>
    <row r="17" spans="1:15" s="1" customFormat="1" ht="9.75" customHeight="1" thickBot="1">
      <c r="A17" s="172"/>
      <c r="B17" s="44"/>
      <c r="C17" s="44"/>
      <c r="D17" s="44"/>
      <c r="E17" s="45"/>
      <c r="F17" s="46"/>
      <c r="G17" s="47"/>
      <c r="H17" s="48"/>
      <c r="I17" s="48"/>
      <c r="J17" s="48"/>
      <c r="K17" s="38"/>
      <c r="L17" s="38"/>
      <c r="M17" s="38"/>
      <c r="N17" s="160"/>
      <c r="O17" s="161"/>
    </row>
    <row r="18" spans="1:15" s="1" customFormat="1" ht="17.100000000000001" customHeight="1">
      <c r="A18" s="172"/>
      <c r="B18" s="237" t="s">
        <v>7</v>
      </c>
      <c r="C18" s="241" t="s">
        <v>9</v>
      </c>
      <c r="D18" s="239" t="s">
        <v>8</v>
      </c>
      <c r="E18" s="170" t="s">
        <v>10</v>
      </c>
      <c r="F18" s="168" t="s">
        <v>282</v>
      </c>
      <c r="G18" s="169"/>
      <c r="H18" s="164" t="s">
        <v>13</v>
      </c>
      <c r="I18" s="166" t="s">
        <v>167</v>
      </c>
      <c r="J18" s="166" t="s">
        <v>12</v>
      </c>
      <c r="K18" s="179" t="s">
        <v>135</v>
      </c>
      <c r="L18" s="180"/>
      <c r="M18" s="164" t="s">
        <v>11</v>
      </c>
      <c r="N18" s="195" t="s">
        <v>309</v>
      </c>
      <c r="O18" s="162" t="s">
        <v>310</v>
      </c>
    </row>
    <row r="19" spans="1:15" s="1" customFormat="1" ht="15.75" customHeight="1" thickBot="1">
      <c r="A19" s="172"/>
      <c r="B19" s="238"/>
      <c r="C19" s="242"/>
      <c r="D19" s="240"/>
      <c r="E19" s="171"/>
      <c r="F19" s="105"/>
      <c r="G19" s="106" t="s">
        <v>141</v>
      </c>
      <c r="H19" s="165"/>
      <c r="I19" s="210"/>
      <c r="J19" s="167"/>
      <c r="K19" s="107" t="s">
        <v>258</v>
      </c>
      <c r="L19" s="107" t="s">
        <v>134</v>
      </c>
      <c r="M19" s="165"/>
      <c r="N19" s="196"/>
      <c r="O19" s="163"/>
    </row>
    <row r="20" spans="1:15" s="1" customFormat="1" ht="16.5" customHeight="1">
      <c r="A20" s="172"/>
      <c r="B20" s="137"/>
      <c r="C20" s="138" t="str">
        <f>IF(F20=0,"   ",VLOOKUP($G$3,DATA!$A$1:$C$320,2))</f>
        <v xml:space="preserve">   </v>
      </c>
      <c r="D20" s="136" t="str">
        <f>IF(F20=0,"   ",$G$3)</f>
        <v xml:space="preserve">   </v>
      </c>
      <c r="E20" s="57">
        <v>1</v>
      </c>
      <c r="F20" s="58"/>
      <c r="G20" s="59"/>
      <c r="H20" s="60"/>
      <c r="I20" s="60"/>
      <c r="J20" s="61"/>
      <c r="K20" s="62"/>
      <c r="L20" s="108"/>
      <c r="M20" s="63"/>
      <c r="N20" s="112"/>
      <c r="O20" s="139"/>
    </row>
    <row r="21" spans="1:15" s="1" customFormat="1" ht="16.5" customHeight="1">
      <c r="A21" s="172"/>
      <c r="B21" s="123"/>
      <c r="C21" s="127" t="str">
        <f>IF(F21=0,"   ",VLOOKUP($G$3,DATA!$A$1:$C$320,2))</f>
        <v xml:space="preserve">   </v>
      </c>
      <c r="D21" s="125" t="str">
        <f t="shared" ref="D21:D49" si="0">IF(F21=0,"   ",$G$3)</f>
        <v xml:space="preserve">   </v>
      </c>
      <c r="E21" s="64">
        <v>2</v>
      </c>
      <c r="F21" s="65"/>
      <c r="G21" s="66"/>
      <c r="H21" s="67"/>
      <c r="I21" s="67"/>
      <c r="J21" s="68"/>
      <c r="K21" s="69"/>
      <c r="L21" s="109"/>
      <c r="M21" s="70"/>
      <c r="N21" s="113"/>
      <c r="O21" s="140"/>
    </row>
    <row r="22" spans="1:15" s="1" customFormat="1" ht="16.5" customHeight="1">
      <c r="A22" s="172"/>
      <c r="B22" s="123"/>
      <c r="C22" s="127" t="str">
        <f>IF(F22=0,"   ",VLOOKUP($G$3,DATA!$A$1:$C$320,2))</f>
        <v xml:space="preserve">   </v>
      </c>
      <c r="D22" s="125" t="str">
        <f t="shared" si="0"/>
        <v xml:space="preserve">   </v>
      </c>
      <c r="E22" s="64">
        <v>3</v>
      </c>
      <c r="F22" s="65"/>
      <c r="G22" s="66"/>
      <c r="H22" s="67"/>
      <c r="I22" s="67"/>
      <c r="J22" s="68"/>
      <c r="K22" s="69"/>
      <c r="L22" s="109"/>
      <c r="M22" s="70"/>
      <c r="N22" s="113"/>
      <c r="O22" s="140"/>
    </row>
    <row r="23" spans="1:15" s="1" customFormat="1" ht="16.5" customHeight="1">
      <c r="A23" s="172"/>
      <c r="B23" s="123"/>
      <c r="C23" s="127" t="str">
        <f>IF(F23=0,"   ",VLOOKUP($G$3,DATA!$A$1:$C$320,2))</f>
        <v xml:space="preserve">   </v>
      </c>
      <c r="D23" s="125" t="str">
        <f t="shared" si="0"/>
        <v xml:space="preserve">   </v>
      </c>
      <c r="E23" s="64">
        <v>4</v>
      </c>
      <c r="F23" s="65"/>
      <c r="G23" s="66"/>
      <c r="H23" s="67"/>
      <c r="I23" s="67"/>
      <c r="J23" s="68"/>
      <c r="K23" s="69"/>
      <c r="L23" s="109"/>
      <c r="M23" s="70"/>
      <c r="N23" s="113"/>
      <c r="O23" s="140"/>
    </row>
    <row r="24" spans="1:15" s="1" customFormat="1" ht="16.5" customHeight="1">
      <c r="A24" s="172"/>
      <c r="B24" s="123"/>
      <c r="C24" s="127" t="str">
        <f>IF(F24=0,"   ",VLOOKUP($G$3,DATA!$A$1:$C$320,2))</f>
        <v xml:space="preserve">   </v>
      </c>
      <c r="D24" s="125" t="str">
        <f t="shared" si="0"/>
        <v xml:space="preserve">   </v>
      </c>
      <c r="E24" s="64">
        <v>5</v>
      </c>
      <c r="F24" s="65"/>
      <c r="G24" s="66"/>
      <c r="H24" s="67"/>
      <c r="I24" s="67"/>
      <c r="J24" s="68"/>
      <c r="K24" s="69"/>
      <c r="L24" s="109"/>
      <c r="M24" s="70"/>
      <c r="N24" s="113"/>
      <c r="O24" s="140"/>
    </row>
    <row r="25" spans="1:15" s="1" customFormat="1" ht="16.5" customHeight="1">
      <c r="A25" s="172"/>
      <c r="B25" s="123"/>
      <c r="C25" s="127" t="str">
        <f>IF(F25=0,"   ",VLOOKUP($G$3,DATA!$A$1:$C$320,2))</f>
        <v xml:space="preserve">   </v>
      </c>
      <c r="D25" s="125" t="str">
        <f t="shared" si="0"/>
        <v xml:space="preserve">   </v>
      </c>
      <c r="E25" s="64">
        <v>6</v>
      </c>
      <c r="F25" s="65"/>
      <c r="G25" s="66"/>
      <c r="H25" s="67"/>
      <c r="I25" s="67"/>
      <c r="J25" s="68"/>
      <c r="K25" s="69"/>
      <c r="L25" s="109"/>
      <c r="M25" s="70"/>
      <c r="N25" s="113"/>
      <c r="O25" s="140"/>
    </row>
    <row r="26" spans="1:15" s="1" customFormat="1" ht="16.5" customHeight="1">
      <c r="A26" s="172"/>
      <c r="B26" s="123"/>
      <c r="C26" s="127" t="str">
        <f>IF(F26=0,"   ",VLOOKUP($G$3,DATA!$A$1:$C$320,2))</f>
        <v xml:space="preserve">   </v>
      </c>
      <c r="D26" s="125" t="str">
        <f t="shared" si="0"/>
        <v xml:space="preserve">   </v>
      </c>
      <c r="E26" s="64">
        <v>7</v>
      </c>
      <c r="F26" s="65"/>
      <c r="G26" s="66"/>
      <c r="H26" s="67"/>
      <c r="I26" s="67"/>
      <c r="J26" s="68"/>
      <c r="K26" s="69"/>
      <c r="L26" s="109"/>
      <c r="M26" s="70"/>
      <c r="N26" s="113"/>
      <c r="O26" s="140"/>
    </row>
    <row r="27" spans="1:15" s="1" customFormat="1" ht="16.5" customHeight="1">
      <c r="A27" s="172"/>
      <c r="B27" s="123"/>
      <c r="C27" s="127" t="str">
        <f>IF(F27=0,"   ",VLOOKUP($G$3,DATA!$A$1:$C$320,2))</f>
        <v xml:space="preserve">   </v>
      </c>
      <c r="D27" s="125" t="str">
        <f t="shared" si="0"/>
        <v xml:space="preserve">   </v>
      </c>
      <c r="E27" s="64">
        <v>8</v>
      </c>
      <c r="F27" s="65"/>
      <c r="G27" s="66"/>
      <c r="H27" s="67"/>
      <c r="I27" s="67"/>
      <c r="J27" s="68"/>
      <c r="K27" s="69"/>
      <c r="L27" s="109"/>
      <c r="M27" s="70"/>
      <c r="N27" s="113"/>
      <c r="O27" s="140"/>
    </row>
    <row r="28" spans="1:15" s="1" customFormat="1" ht="16.5" customHeight="1">
      <c r="A28" s="172"/>
      <c r="B28" s="123"/>
      <c r="C28" s="127" t="str">
        <f>IF(F28=0,"   ",VLOOKUP($G$3,DATA!$A$1:$C$320,2))</f>
        <v xml:space="preserve">   </v>
      </c>
      <c r="D28" s="125" t="str">
        <f t="shared" si="0"/>
        <v xml:space="preserve">   </v>
      </c>
      <c r="E28" s="64">
        <v>9</v>
      </c>
      <c r="F28" s="65"/>
      <c r="G28" s="66"/>
      <c r="H28" s="67"/>
      <c r="I28" s="67"/>
      <c r="J28" s="68"/>
      <c r="K28" s="69" t="s">
        <v>278</v>
      </c>
      <c r="L28" s="109"/>
      <c r="M28" s="70"/>
      <c r="N28" s="113"/>
      <c r="O28" s="140"/>
    </row>
    <row r="29" spans="1:15" s="1" customFormat="1" ht="16.5" customHeight="1">
      <c r="A29" s="172"/>
      <c r="B29" s="123"/>
      <c r="C29" s="127" t="str">
        <f>IF(F29=0,"   ",VLOOKUP($G$3,DATA!$A$1:$C$320,2))</f>
        <v xml:space="preserve">   </v>
      </c>
      <c r="D29" s="125" t="str">
        <f t="shared" si="0"/>
        <v xml:space="preserve">   </v>
      </c>
      <c r="E29" s="64">
        <v>10</v>
      </c>
      <c r="F29" s="65"/>
      <c r="G29" s="66"/>
      <c r="H29" s="67"/>
      <c r="I29" s="67"/>
      <c r="J29" s="68"/>
      <c r="K29" s="69" t="s">
        <v>278</v>
      </c>
      <c r="L29" s="109"/>
      <c r="M29" s="70"/>
      <c r="N29" s="113"/>
      <c r="O29" s="140"/>
    </row>
    <row r="30" spans="1:15" s="1" customFormat="1" ht="16.5" customHeight="1">
      <c r="A30" s="172"/>
      <c r="B30" s="123"/>
      <c r="C30" s="127" t="str">
        <f>IF(F30=0,"   ",VLOOKUP($G$3,DATA!$A$1:$C$320,2))</f>
        <v xml:space="preserve">   </v>
      </c>
      <c r="D30" s="125" t="str">
        <f t="shared" si="0"/>
        <v xml:space="preserve">   </v>
      </c>
      <c r="E30" s="64">
        <v>11</v>
      </c>
      <c r="F30" s="65"/>
      <c r="G30" s="66"/>
      <c r="H30" s="67"/>
      <c r="I30" s="67"/>
      <c r="J30" s="68"/>
      <c r="K30" s="69" t="s">
        <v>278</v>
      </c>
      <c r="L30" s="109"/>
      <c r="M30" s="70"/>
      <c r="N30" s="113"/>
      <c r="O30" s="140"/>
    </row>
    <row r="31" spans="1:15" s="1" customFormat="1" ht="16.5" customHeight="1">
      <c r="A31" s="172"/>
      <c r="B31" s="123"/>
      <c r="C31" s="127" t="str">
        <f>IF(F31=0,"   ",VLOOKUP($G$3,DATA!$A$1:$C$320,2))</f>
        <v xml:space="preserve">   </v>
      </c>
      <c r="D31" s="125" t="str">
        <f t="shared" si="0"/>
        <v xml:space="preserve">   </v>
      </c>
      <c r="E31" s="64">
        <v>12</v>
      </c>
      <c r="F31" s="65"/>
      <c r="G31" s="66"/>
      <c r="H31" s="67"/>
      <c r="I31" s="67"/>
      <c r="J31" s="68"/>
      <c r="K31" s="69" t="s">
        <v>278</v>
      </c>
      <c r="L31" s="109"/>
      <c r="M31" s="70"/>
      <c r="N31" s="113"/>
      <c r="O31" s="140"/>
    </row>
    <row r="32" spans="1:15" s="1" customFormat="1" ht="16.5" customHeight="1">
      <c r="A32" s="172"/>
      <c r="B32" s="123"/>
      <c r="C32" s="127" t="str">
        <f>IF(F32=0,"   ",VLOOKUP($G$3,DATA!$A$1:$C$320,2))</f>
        <v xml:space="preserve">   </v>
      </c>
      <c r="D32" s="125" t="str">
        <f t="shared" si="0"/>
        <v xml:space="preserve">   </v>
      </c>
      <c r="E32" s="64">
        <v>13</v>
      </c>
      <c r="F32" s="65"/>
      <c r="G32" s="66"/>
      <c r="H32" s="67"/>
      <c r="I32" s="67"/>
      <c r="J32" s="68"/>
      <c r="K32" s="69" t="s">
        <v>278</v>
      </c>
      <c r="L32" s="109"/>
      <c r="M32" s="70"/>
      <c r="N32" s="113"/>
      <c r="O32" s="140"/>
    </row>
    <row r="33" spans="1:15" s="1" customFormat="1" ht="16.5" customHeight="1">
      <c r="A33" s="172"/>
      <c r="B33" s="123"/>
      <c r="C33" s="127" t="str">
        <f>IF(F33=0,"   ",VLOOKUP($G$3,DATA!$A$1:$C$320,2))</f>
        <v xml:space="preserve">   </v>
      </c>
      <c r="D33" s="125" t="str">
        <f t="shared" si="0"/>
        <v xml:space="preserve">   </v>
      </c>
      <c r="E33" s="64">
        <v>14</v>
      </c>
      <c r="F33" s="65"/>
      <c r="G33" s="66"/>
      <c r="H33" s="67"/>
      <c r="I33" s="67"/>
      <c r="J33" s="68"/>
      <c r="K33" s="69" t="s">
        <v>278</v>
      </c>
      <c r="L33" s="109"/>
      <c r="M33" s="70"/>
      <c r="N33" s="113"/>
      <c r="O33" s="140"/>
    </row>
    <row r="34" spans="1:15" s="1" customFormat="1" ht="16.5" customHeight="1">
      <c r="A34" s="172"/>
      <c r="B34" s="123"/>
      <c r="C34" s="127" t="str">
        <f>IF(F34=0,"   ",VLOOKUP($G$3,DATA!$A$1:$C$320,2))</f>
        <v xml:space="preserve">   </v>
      </c>
      <c r="D34" s="125" t="str">
        <f t="shared" si="0"/>
        <v xml:space="preserve">   </v>
      </c>
      <c r="E34" s="64">
        <v>15</v>
      </c>
      <c r="F34" s="65"/>
      <c r="G34" s="66"/>
      <c r="H34" s="67"/>
      <c r="I34" s="67"/>
      <c r="J34" s="68"/>
      <c r="K34" s="69" t="s">
        <v>278</v>
      </c>
      <c r="L34" s="109"/>
      <c r="M34" s="70"/>
      <c r="N34" s="113"/>
      <c r="O34" s="140"/>
    </row>
    <row r="35" spans="1:15" s="1" customFormat="1" ht="16.5" customHeight="1">
      <c r="A35" s="172"/>
      <c r="B35" s="123"/>
      <c r="C35" s="127" t="str">
        <f>IF(F35=0,"   ",VLOOKUP($G$3,DATA!$A$1:$C$320,2))</f>
        <v xml:space="preserve">   </v>
      </c>
      <c r="D35" s="125" t="str">
        <f t="shared" si="0"/>
        <v xml:space="preserve">   </v>
      </c>
      <c r="E35" s="64">
        <v>16</v>
      </c>
      <c r="F35" s="65"/>
      <c r="G35" s="66"/>
      <c r="H35" s="67"/>
      <c r="I35" s="67"/>
      <c r="J35" s="68"/>
      <c r="K35" s="69" t="s">
        <v>278</v>
      </c>
      <c r="L35" s="109"/>
      <c r="M35" s="70"/>
      <c r="N35" s="113"/>
      <c r="O35" s="140"/>
    </row>
    <row r="36" spans="1:15" s="1" customFormat="1" ht="16.5" customHeight="1">
      <c r="A36" s="172"/>
      <c r="B36" s="123"/>
      <c r="C36" s="127" t="str">
        <f>IF(F36=0,"   ",VLOOKUP($G$3,DATA!$A$1:$C$320,2))</f>
        <v xml:space="preserve">   </v>
      </c>
      <c r="D36" s="125" t="str">
        <f t="shared" si="0"/>
        <v xml:space="preserve">   </v>
      </c>
      <c r="E36" s="64">
        <v>17</v>
      </c>
      <c r="F36" s="65"/>
      <c r="G36" s="66"/>
      <c r="H36" s="67"/>
      <c r="I36" s="67"/>
      <c r="J36" s="68"/>
      <c r="K36" s="69" t="s">
        <v>278</v>
      </c>
      <c r="L36" s="109"/>
      <c r="M36" s="70"/>
      <c r="N36" s="113"/>
      <c r="O36" s="140"/>
    </row>
    <row r="37" spans="1:15" s="1" customFormat="1" ht="16.5" customHeight="1">
      <c r="A37" s="172"/>
      <c r="B37" s="123"/>
      <c r="C37" s="127" t="str">
        <f>IF(F37=0,"   ",VLOOKUP($G$3,DATA!$A$1:$C$320,2))</f>
        <v xml:space="preserve">   </v>
      </c>
      <c r="D37" s="125" t="str">
        <f t="shared" si="0"/>
        <v xml:space="preserve">   </v>
      </c>
      <c r="E37" s="64">
        <v>18</v>
      </c>
      <c r="F37" s="65"/>
      <c r="G37" s="66"/>
      <c r="H37" s="67"/>
      <c r="I37" s="67"/>
      <c r="J37" s="68"/>
      <c r="K37" s="69" t="s">
        <v>278</v>
      </c>
      <c r="L37" s="109"/>
      <c r="M37" s="70"/>
      <c r="N37" s="113"/>
      <c r="O37" s="140"/>
    </row>
    <row r="38" spans="1:15" s="1" customFormat="1" ht="16.5" customHeight="1">
      <c r="A38" s="172"/>
      <c r="B38" s="123"/>
      <c r="C38" s="127" t="str">
        <f>IF(F38=0,"   ",VLOOKUP($G$3,DATA!$A$1:$C$320,2))</f>
        <v xml:space="preserve">   </v>
      </c>
      <c r="D38" s="125" t="str">
        <f t="shared" si="0"/>
        <v xml:space="preserve">   </v>
      </c>
      <c r="E38" s="64">
        <v>19</v>
      </c>
      <c r="F38" s="65"/>
      <c r="G38" s="66"/>
      <c r="H38" s="67"/>
      <c r="I38" s="67"/>
      <c r="J38" s="68"/>
      <c r="K38" s="69" t="s">
        <v>278</v>
      </c>
      <c r="L38" s="109"/>
      <c r="M38" s="70"/>
      <c r="N38" s="113"/>
      <c r="O38" s="140"/>
    </row>
    <row r="39" spans="1:15" s="1" customFormat="1" ht="16.5" customHeight="1">
      <c r="A39" s="172"/>
      <c r="B39" s="123"/>
      <c r="C39" s="127" t="str">
        <f>IF(F39=0,"   ",VLOOKUP($G$3,DATA!$A$1:$C$320,2))</f>
        <v xml:space="preserve">   </v>
      </c>
      <c r="D39" s="125" t="str">
        <f t="shared" si="0"/>
        <v xml:space="preserve">   </v>
      </c>
      <c r="E39" s="64">
        <v>20</v>
      </c>
      <c r="F39" s="65"/>
      <c r="G39" s="66"/>
      <c r="H39" s="67"/>
      <c r="I39" s="67"/>
      <c r="J39" s="68"/>
      <c r="K39" s="69" t="s">
        <v>278</v>
      </c>
      <c r="L39" s="109"/>
      <c r="M39" s="70"/>
      <c r="N39" s="113"/>
      <c r="O39" s="140"/>
    </row>
    <row r="40" spans="1:15" s="1" customFormat="1" ht="16.5" customHeight="1">
      <c r="A40" s="172"/>
      <c r="B40" s="123"/>
      <c r="C40" s="127" t="str">
        <f>IF(F40=0,"   ",VLOOKUP($G$3,DATA!$A$1:$C$320,2))</f>
        <v xml:space="preserve">   </v>
      </c>
      <c r="D40" s="125" t="str">
        <f t="shared" si="0"/>
        <v xml:space="preserve">   </v>
      </c>
      <c r="E40" s="64">
        <v>21</v>
      </c>
      <c r="F40" s="65"/>
      <c r="G40" s="66"/>
      <c r="H40" s="67"/>
      <c r="I40" s="67"/>
      <c r="J40" s="68"/>
      <c r="K40" s="69" t="s">
        <v>278</v>
      </c>
      <c r="L40" s="109"/>
      <c r="M40" s="70"/>
      <c r="N40" s="113"/>
      <c r="O40" s="140"/>
    </row>
    <row r="41" spans="1:15" s="1" customFormat="1" ht="16.5" customHeight="1">
      <c r="A41" s="172"/>
      <c r="B41" s="123"/>
      <c r="C41" s="127" t="str">
        <f>IF(F41=0,"   ",VLOOKUP($G$3,DATA!$A$1:$C$320,2))</f>
        <v xml:space="preserve">   </v>
      </c>
      <c r="D41" s="125" t="str">
        <f t="shared" si="0"/>
        <v xml:space="preserve">   </v>
      </c>
      <c r="E41" s="64">
        <v>22</v>
      </c>
      <c r="F41" s="65"/>
      <c r="G41" s="66"/>
      <c r="H41" s="67"/>
      <c r="I41" s="67"/>
      <c r="J41" s="68"/>
      <c r="K41" s="69" t="s">
        <v>278</v>
      </c>
      <c r="L41" s="109"/>
      <c r="M41" s="70"/>
      <c r="N41" s="113"/>
      <c r="O41" s="140"/>
    </row>
    <row r="42" spans="1:15" s="1" customFormat="1" ht="16.5" customHeight="1">
      <c r="A42" s="172"/>
      <c r="B42" s="123"/>
      <c r="C42" s="127" t="str">
        <f>IF(F42=0,"   ",VLOOKUP($G$3,DATA!$A$1:$C$320,2))</f>
        <v xml:space="preserve">   </v>
      </c>
      <c r="D42" s="125" t="str">
        <f t="shared" si="0"/>
        <v xml:space="preserve">   </v>
      </c>
      <c r="E42" s="64">
        <v>23</v>
      </c>
      <c r="F42" s="65"/>
      <c r="G42" s="66"/>
      <c r="H42" s="67"/>
      <c r="I42" s="67"/>
      <c r="J42" s="68"/>
      <c r="K42" s="69" t="s">
        <v>278</v>
      </c>
      <c r="L42" s="109"/>
      <c r="M42" s="70"/>
      <c r="N42" s="113"/>
      <c r="O42" s="140"/>
    </row>
    <row r="43" spans="1:15" s="1" customFormat="1" ht="16.5" customHeight="1">
      <c r="A43" s="172"/>
      <c r="B43" s="123"/>
      <c r="C43" s="127" t="str">
        <f>IF(F43=0,"   ",VLOOKUP($G$3,DATA!$A$1:$C$320,2))</f>
        <v xml:space="preserve">   </v>
      </c>
      <c r="D43" s="125" t="str">
        <f t="shared" si="0"/>
        <v xml:space="preserve">   </v>
      </c>
      <c r="E43" s="64">
        <v>24</v>
      </c>
      <c r="F43" s="65"/>
      <c r="G43" s="66"/>
      <c r="H43" s="67"/>
      <c r="I43" s="67"/>
      <c r="J43" s="68"/>
      <c r="K43" s="69" t="s">
        <v>278</v>
      </c>
      <c r="L43" s="109"/>
      <c r="M43" s="70"/>
      <c r="N43" s="113"/>
      <c r="O43" s="140"/>
    </row>
    <row r="44" spans="1:15" s="1" customFormat="1" ht="16.5" customHeight="1">
      <c r="A44" s="172"/>
      <c r="B44" s="124"/>
      <c r="C44" s="127" t="str">
        <f>IF(F44=0,"   ",VLOOKUP($G$3,DATA!$A$1:$C$320,2))</f>
        <v xml:space="preserve">   </v>
      </c>
      <c r="D44" s="125" t="str">
        <f t="shared" si="0"/>
        <v xml:space="preserve">   </v>
      </c>
      <c r="E44" s="64">
        <v>25</v>
      </c>
      <c r="F44" s="71"/>
      <c r="G44" s="72"/>
      <c r="H44" s="73"/>
      <c r="I44" s="73"/>
      <c r="J44" s="74"/>
      <c r="K44" s="75" t="s">
        <v>278</v>
      </c>
      <c r="L44" s="110"/>
      <c r="M44" s="76"/>
      <c r="N44" s="114"/>
      <c r="O44" s="141"/>
    </row>
    <row r="45" spans="1:15" s="1" customFormat="1" ht="16.5" customHeight="1">
      <c r="A45" s="172"/>
      <c r="B45" s="124"/>
      <c r="C45" s="127" t="str">
        <f>IF(F45=0,"   ",VLOOKUP($G$3,DATA!$A$1:$C$320,2))</f>
        <v xml:space="preserve">   </v>
      </c>
      <c r="D45" s="125" t="str">
        <f t="shared" si="0"/>
        <v xml:space="preserve">   </v>
      </c>
      <c r="E45" s="64">
        <v>26</v>
      </c>
      <c r="F45" s="71"/>
      <c r="G45" s="72"/>
      <c r="H45" s="73"/>
      <c r="I45" s="73"/>
      <c r="J45" s="74"/>
      <c r="K45" s="75" t="s">
        <v>278</v>
      </c>
      <c r="L45" s="110"/>
      <c r="M45" s="76"/>
      <c r="N45" s="114"/>
      <c r="O45" s="141"/>
    </row>
    <row r="46" spans="1:15" s="1" customFormat="1" ht="16.5" customHeight="1">
      <c r="A46" s="172"/>
      <c r="B46" s="124"/>
      <c r="C46" s="127" t="str">
        <f>IF(F46=0,"   ",VLOOKUP($G$3,DATA!$A$1:$C$320,2))</f>
        <v xml:space="preserve">   </v>
      </c>
      <c r="D46" s="125" t="str">
        <f t="shared" si="0"/>
        <v xml:space="preserve">   </v>
      </c>
      <c r="E46" s="64">
        <v>27</v>
      </c>
      <c r="F46" s="71"/>
      <c r="G46" s="72"/>
      <c r="H46" s="73"/>
      <c r="I46" s="73"/>
      <c r="J46" s="74"/>
      <c r="K46" s="75" t="s">
        <v>278</v>
      </c>
      <c r="L46" s="110"/>
      <c r="M46" s="76"/>
      <c r="N46" s="114"/>
      <c r="O46" s="141"/>
    </row>
    <row r="47" spans="1:15" s="1" customFormat="1" ht="16.5" customHeight="1">
      <c r="A47" s="172"/>
      <c r="B47" s="124"/>
      <c r="C47" s="127" t="str">
        <f>IF(F47=0,"   ",VLOOKUP($G$3,DATA!$A$1:$C$320,2))</f>
        <v xml:space="preserve">   </v>
      </c>
      <c r="D47" s="125" t="str">
        <f t="shared" si="0"/>
        <v xml:space="preserve">   </v>
      </c>
      <c r="E47" s="64">
        <v>28</v>
      </c>
      <c r="F47" s="71"/>
      <c r="G47" s="72"/>
      <c r="H47" s="73"/>
      <c r="I47" s="73"/>
      <c r="J47" s="74"/>
      <c r="K47" s="75" t="s">
        <v>278</v>
      </c>
      <c r="L47" s="110"/>
      <c r="M47" s="76"/>
      <c r="N47" s="114"/>
      <c r="O47" s="141"/>
    </row>
    <row r="48" spans="1:15" s="1" customFormat="1" ht="16.5" customHeight="1">
      <c r="A48" s="172"/>
      <c r="B48" s="124"/>
      <c r="C48" s="127" t="str">
        <f>IF(F48=0,"   ",VLOOKUP($G$3,DATA!$A$1:$C$320,2))</f>
        <v xml:space="preserve">   </v>
      </c>
      <c r="D48" s="125" t="str">
        <f t="shared" si="0"/>
        <v xml:space="preserve">   </v>
      </c>
      <c r="E48" s="64">
        <v>29</v>
      </c>
      <c r="F48" s="71"/>
      <c r="G48" s="72"/>
      <c r="H48" s="73"/>
      <c r="I48" s="73"/>
      <c r="J48" s="74"/>
      <c r="K48" s="75" t="s">
        <v>278</v>
      </c>
      <c r="L48" s="110"/>
      <c r="M48" s="76"/>
      <c r="N48" s="114"/>
      <c r="O48" s="141"/>
    </row>
    <row r="49" spans="1:15" s="1" customFormat="1" ht="16.5" customHeight="1" thickBot="1">
      <c r="A49" s="172"/>
      <c r="B49" s="128"/>
      <c r="C49" s="129" t="str">
        <f>IF(F49=0,"   ",VLOOKUP($G$3,DATA!$A$1:$C$320,2))</f>
        <v xml:space="preserve">   </v>
      </c>
      <c r="D49" s="126" t="str">
        <f t="shared" si="0"/>
        <v xml:space="preserve">   </v>
      </c>
      <c r="E49" s="77">
        <v>30</v>
      </c>
      <c r="F49" s="78"/>
      <c r="G49" s="79"/>
      <c r="H49" s="80"/>
      <c r="I49" s="80"/>
      <c r="J49" s="81"/>
      <c r="K49" s="82" t="s">
        <v>278</v>
      </c>
      <c r="L49" s="111"/>
      <c r="M49" s="83"/>
      <c r="N49" s="115"/>
      <c r="O49" s="142"/>
    </row>
    <row r="50" spans="1:15" ht="16.5" customHeight="1">
      <c r="A50" s="172"/>
      <c r="B50" s="132"/>
      <c r="C50" s="130" t="str">
        <f>IF(H50=0,"   ",VLOOKUP($G$3,DATA!$A$1:$C$320,2))</f>
        <v xml:space="preserve">   </v>
      </c>
      <c r="D50" s="131" t="str">
        <f>IF(H50=0,"   ",$G$3)</f>
        <v xml:space="preserve">   </v>
      </c>
      <c r="E50" s="144" t="s">
        <v>279</v>
      </c>
      <c r="F50" s="145"/>
      <c r="G50" s="146"/>
      <c r="H50" s="73"/>
      <c r="I50" s="73"/>
      <c r="J50" s="61"/>
      <c r="K50" s="121" t="s">
        <v>276</v>
      </c>
      <c r="L50" s="119"/>
      <c r="M50" s="150"/>
      <c r="N50" s="151"/>
      <c r="O50" s="152"/>
    </row>
    <row r="51" spans="1:15" ht="16.5" customHeight="1" thickBot="1">
      <c r="A51" s="172"/>
      <c r="B51" s="133"/>
      <c r="C51" s="134" t="str">
        <f>IF(H51=0,"   ",VLOOKUP($G$3,DATA!$A$1:$C$320,2))</f>
        <v xml:space="preserve">   </v>
      </c>
      <c r="D51" s="135" t="str">
        <f>IF(H51=0,"   ",$G$3)</f>
        <v xml:space="preserve">   </v>
      </c>
      <c r="E51" s="147" t="s">
        <v>280</v>
      </c>
      <c r="F51" s="148"/>
      <c r="G51" s="149"/>
      <c r="H51" s="80"/>
      <c r="I51" s="80"/>
      <c r="J51" s="118"/>
      <c r="K51" s="122" t="s">
        <v>277</v>
      </c>
      <c r="L51" s="120"/>
      <c r="M51" s="153"/>
      <c r="N51" s="154"/>
      <c r="O51" s="155"/>
    </row>
    <row r="53" spans="1:15">
      <c r="N53" s="2"/>
      <c r="O53" s="2"/>
    </row>
    <row r="54" spans="1:15" hidden="1">
      <c r="F54" s="5" t="s">
        <v>136</v>
      </c>
      <c r="G54" s="4" t="s">
        <v>142</v>
      </c>
      <c r="J54" t="s">
        <v>14</v>
      </c>
      <c r="K54" s="117" t="s">
        <v>275</v>
      </c>
      <c r="M54" t="s">
        <v>143</v>
      </c>
      <c r="N54" s="3" t="s">
        <v>155</v>
      </c>
      <c r="O54" s="3" t="s">
        <v>155</v>
      </c>
    </row>
    <row r="55" spans="1:15" hidden="1">
      <c r="F55" s="5" t="s">
        <v>18</v>
      </c>
      <c r="G55" s="4" t="s">
        <v>144</v>
      </c>
      <c r="J55" t="s">
        <v>15</v>
      </c>
      <c r="K55" s="117" t="s">
        <v>290</v>
      </c>
      <c r="M55" t="s">
        <v>145</v>
      </c>
      <c r="N55" s="3" t="s">
        <v>156</v>
      </c>
      <c r="O55" s="3" t="s">
        <v>156</v>
      </c>
    </row>
    <row r="56" spans="1:15" hidden="1">
      <c r="F56" s="5" t="s">
        <v>137</v>
      </c>
      <c r="G56" s="4" t="s">
        <v>146</v>
      </c>
      <c r="J56" t="s">
        <v>16</v>
      </c>
      <c r="K56" s="117" t="s">
        <v>291</v>
      </c>
      <c r="M56" t="s">
        <v>147</v>
      </c>
      <c r="N56" s="3"/>
      <c r="O56" s="3"/>
    </row>
    <row r="57" spans="1:15" hidden="1">
      <c r="F57" s="5" t="s">
        <v>138</v>
      </c>
      <c r="G57" s="4" t="s">
        <v>148</v>
      </c>
      <c r="J57" t="s">
        <v>139</v>
      </c>
      <c r="K57" s="117" t="s">
        <v>292</v>
      </c>
      <c r="M57" t="s">
        <v>149</v>
      </c>
      <c r="N57" s="3"/>
      <c r="O57" s="3"/>
    </row>
    <row r="58" spans="1:15" hidden="1">
      <c r="F58" s="5" t="s">
        <v>19</v>
      </c>
      <c r="G58" s="4" t="s">
        <v>20</v>
      </c>
      <c r="J58" t="s">
        <v>140</v>
      </c>
      <c r="K58" s="117" t="s">
        <v>293</v>
      </c>
      <c r="M58" t="s">
        <v>150</v>
      </c>
    </row>
    <row r="59" spans="1:15" hidden="1">
      <c r="G59" s="4" t="s">
        <v>21</v>
      </c>
      <c r="J59" t="s">
        <v>37</v>
      </c>
      <c r="K59" s="117" t="s">
        <v>294</v>
      </c>
      <c r="M59" t="s">
        <v>151</v>
      </c>
    </row>
    <row r="60" spans="1:15" hidden="1">
      <c r="G60" s="4" t="s">
        <v>22</v>
      </c>
      <c r="J60" s="117" t="s">
        <v>274</v>
      </c>
      <c r="K60" s="117" t="s">
        <v>295</v>
      </c>
      <c r="M60" t="s">
        <v>152</v>
      </c>
    </row>
    <row r="61" spans="1:15" hidden="1">
      <c r="K61" s="117"/>
      <c r="M61" t="s">
        <v>153</v>
      </c>
    </row>
  </sheetData>
  <dataConsolidate/>
  <mergeCells count="38">
    <mergeCell ref="B18:B19"/>
    <mergeCell ref="D18:D19"/>
    <mergeCell ref="C18:C19"/>
    <mergeCell ref="F11:F12"/>
    <mergeCell ref="G9:J9"/>
    <mergeCell ref="G10:J10"/>
    <mergeCell ref="F3:F4"/>
    <mergeCell ref="F5:F6"/>
    <mergeCell ref="F7:F8"/>
    <mergeCell ref="G5:J6"/>
    <mergeCell ref="G7:J8"/>
    <mergeCell ref="G3:G4"/>
    <mergeCell ref="A15:A51"/>
    <mergeCell ref="K3:O14"/>
    <mergeCell ref="K18:L18"/>
    <mergeCell ref="K15:L15"/>
    <mergeCell ref="K16:L16"/>
    <mergeCell ref="H3:H4"/>
    <mergeCell ref="I3:J4"/>
    <mergeCell ref="H15:I15"/>
    <mergeCell ref="H16:I16"/>
    <mergeCell ref="N18:N19"/>
    <mergeCell ref="G11:J12"/>
    <mergeCell ref="G15:G16"/>
    <mergeCell ref="G13:J14"/>
    <mergeCell ref="F13:F14"/>
    <mergeCell ref="I18:I19"/>
    <mergeCell ref="B3:E3"/>
    <mergeCell ref="E50:G50"/>
    <mergeCell ref="E51:G51"/>
    <mergeCell ref="M50:O51"/>
    <mergeCell ref="N15:O17"/>
    <mergeCell ref="O18:O19"/>
    <mergeCell ref="H18:H19"/>
    <mergeCell ref="M18:M19"/>
    <mergeCell ref="J18:J19"/>
    <mergeCell ref="F18:G18"/>
    <mergeCell ref="E18:E19"/>
  </mergeCells>
  <phoneticPr fontId="4"/>
  <dataValidations xWindow="325" yWindow="394" count="20">
    <dataValidation type="custom" imeMode="off" allowBlank="1" showInputMessage="1" showErrorMessage="1" error="学校番号を入力" promptTitle="学校番号" prompt="別シート：学校番号の一覧または作品募集要項で要確認_x000a_" sqref="G3:G4" xr:uid="{00000000-0002-0000-0000-000000000000}">
      <formula1>101</formula1>
    </dataValidation>
    <dataValidation type="custom" allowBlank="1" showInputMessage="1" showErrorMessage="1" errorTitle="エラー" error="入力しないでください" promptTitle="出品数" prompt="下表より自動算出" sqref="E4:E10" xr:uid="{00000000-0002-0000-0000-000001000000}">
      <formula1>0</formula1>
    </dataValidation>
    <dataValidation type="custom" allowBlank="1" showInputMessage="1" showErrorMessage="1" errorTitle="エラー" error="入力しないでください" promptTitle="出品数" prompt="下表より算出します。" sqref="F15" xr:uid="{00000000-0002-0000-0000-000002000000}">
      <formula1>0</formula1>
    </dataValidation>
    <dataValidation errorStyle="information" allowBlank="1" showInputMessage="1" showErrorMessage="1" promptTitle="チェックを" prompt="該当項目_x000a_　○を塗りつぶすか_x000a_　●を記入してください" sqref="J15:J16" xr:uid="{00000000-0002-0000-0000-000003000000}"/>
    <dataValidation type="custom" allowBlank="1" showInputMessage="1" showErrorMessage="1" errorTitle="エラー" error="入力しないでください" promptTitle="生徒数" prompt="下表より自動算出" sqref="E11:E15" xr:uid="{00000000-0002-0000-0000-000004000000}">
      <formula1>0</formula1>
    </dataValidation>
    <dataValidation errorStyle="warning" allowBlank="1" showInputMessage="1" promptTitle="顧問氏名" prompt="名字と名前の間は１文字(全角)あける" sqref="G11:J12" xr:uid="{00000000-0002-0000-0000-000005000000}"/>
    <dataValidation allowBlank="1" showInputMessage="1" showErrorMessage="1" promptTitle="受付用" prompt="入力不可" sqref="G5:J6 I3:J4" xr:uid="{00000000-0002-0000-0000-000006000000}"/>
    <dataValidation type="list" allowBlank="1" showInputMessage="1" showErrorMessage="1" error="リスト▼から選択して下さい" promptTitle="種別" prompt="絵画部門以外は、リストから選択して下さい_x000a_選択したデータをコピーしても可" sqref="G21:G49" xr:uid="{00000000-0002-0000-0000-000007000000}">
      <formula1>$G$54:$G$60</formula1>
    </dataValidation>
    <dataValidation allowBlank="1" showInputMessage="1" showErrorMessage="1" promptTitle="デザインのテーマ設定" prompt="デザイン部門の場合は、_x000a_デザインのテーマ設定を入力_x000a_＜例＞_x000a_　環境保護ポスター_x000a_　SDGsをテーマにしたイラストレーション_x000a_　○○ポスター_x000a_　○○のためのイラストレーション　など" sqref="K20:K49" xr:uid="{00000000-0002-0000-0000-000009000000}"/>
    <dataValidation allowBlank="1" showInputMessage="1" showErrorMessage="1" promptTitle="氏名" prompt="第３水準までの漢字で入力_x000a_名字と名前の間は１文字(全角)空ける" sqref="H20:H51" xr:uid="{00000000-0002-0000-0000-00000A000000}"/>
    <dataValidation allowBlank="1" showInputMessage="1" showErrorMessage="1" promptTitle="緊急連絡用（携帯電話）" prompt="作品の破損やトラブル発生時使用" sqref="G13:J14" xr:uid="{00000000-0002-0000-0000-00000B000000}"/>
    <dataValidation type="list" allowBlank="1" showInputMessage="1" showErrorMessage="1" error="リスト▼から選択して下さい" promptTitle="学年" prompt="リスト▼から選択_x000a_選択したデータのコピー可" sqref="J20:J51" xr:uid="{00000000-0002-0000-0000-00000C000000}">
      <formula1>$J$54:$J$60</formula1>
    </dataValidation>
    <dataValidation type="list" allowBlank="1" showInputMessage="1" showErrorMessage="1" error="リスト▼から選択して下さい" promptTitle="部門" prompt="リスト▼から選択_x000a_選択したデータのコピー可" sqref="F20:F49" xr:uid="{00000000-0002-0000-0000-00000D000000}">
      <formula1>$F$54:$F$58</formula1>
    </dataValidation>
    <dataValidation type="list" allowBlank="1" showInputMessage="1" showErrorMessage="1" error="リスト▼から選択して下さい" promptTitle="種別" prompt="絵画部門以外はリスト▼から選択_x000a_選択したデータのコピー可" sqref="G20" xr:uid="{00000000-0002-0000-0000-00000E000000}">
      <formula1>$G$54:$G$60</formula1>
    </dataValidation>
    <dataValidation type="custom" allowBlank="1" showInputMessage="1" showErrorMessage="1" errorTitle="入力禁止" error="受付時に記入しますので入力しないで下さい。" promptTitle="入力禁止" prompt="受付時に本部で記入" sqref="B20:B49" xr:uid="{00000000-0002-0000-0000-00000F000000}">
      <formula1>"　"</formula1>
    </dataValidation>
    <dataValidation allowBlank="1" showInputMessage="1" showErrorMessage="1" promptTitle="題名" prompt="「　」を付けない" sqref="L20:L49" xr:uid="{00000000-0002-0000-0000-000010000000}"/>
    <dataValidation type="list" allowBlank="1" showInputMessage="1" showErrorMessage="1" promptTitle="デッサン大会のコース" prompt="リスト▼から選択_x000a_選択したデータをコピー可" sqref="L50:L51" xr:uid="{00000000-0002-0000-0000-000011000000}">
      <formula1>"はじめて,静物応用,石膏,島原城,武家屋敷,アーケード"</formula1>
    </dataValidation>
    <dataValidation type="list" allowBlank="1" showInputMessage="1" promptTitle="大きさ" prompt="リスト▼から選択_x000a_・リストにない場合は直接入力_x000a_・立体は　縦×横×高さ　単位は「㎝」_x000a_・「㎝」は入力しない" sqref="M20:M49" xr:uid="{00000000-0002-0000-0000-000012000000}">
      <formula1>$M$54:$M$61</formula1>
    </dataValidation>
    <dataValidation allowBlank="1" showInputMessage="1" showErrorMessage="1" promptTitle="ふりがな" prompt="名字と名前の間は１文字(全角)空ける" sqref="I20:I51" xr:uid="{00000000-0002-0000-0000-000013000000}"/>
    <dataValidation type="list" allowBlank="1" showInputMessage="1" showErrorMessage="1" promptTitle="全員入力" prompt="参加できる場合は「○」_x000a_できない場合は「×」を選択" sqref="N20:O49" xr:uid="{00000000-0002-0000-0000-000014000000}">
      <formula1>$O$54:$O$55</formula1>
    </dataValidation>
  </dataValidations>
  <printOptions horizontalCentered="1" verticalCentered="1"/>
  <pageMargins left="0.25" right="0.25" top="0.25" bottom="0.25" header="0.25" footer="0.25"/>
  <pageSetup paperSize="9" scale="6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61"/>
  <sheetViews>
    <sheetView showZeros="0" tabSelected="1" view="pageBreakPreview" zoomScale="62" zoomScaleNormal="100" zoomScaleSheetLayoutView="62" workbookViewId="0">
      <selection activeCell="G34" sqref="G34"/>
    </sheetView>
  </sheetViews>
  <sheetFormatPr defaultColWidth="8.88671875" defaultRowHeight="13.2"/>
  <cols>
    <col min="1" max="1" width="6" customWidth="1"/>
    <col min="2" max="2" width="10.44140625" customWidth="1"/>
    <col min="3" max="3" width="20" hidden="1" customWidth="1"/>
    <col min="4" max="4" width="5.109375" hidden="1" customWidth="1"/>
    <col min="5" max="5" width="3.33203125" customWidth="1"/>
    <col min="6" max="6" width="14.109375" style="5" customWidth="1"/>
    <col min="7" max="7" width="14.109375" style="4" customWidth="1"/>
    <col min="8" max="9" width="16.88671875" customWidth="1"/>
    <col min="10" max="10" width="6.109375" customWidth="1"/>
    <col min="11" max="12" width="30.88671875" customWidth="1"/>
    <col min="13" max="13" width="13.109375" customWidth="1"/>
    <col min="14" max="15" width="11.33203125" customWidth="1"/>
    <col min="16" max="16" width="13.6640625" customWidth="1"/>
  </cols>
  <sheetData>
    <row r="1" spans="1:15" s="53" customFormat="1" ht="38.1" customHeight="1">
      <c r="A1" s="49"/>
      <c r="B1" s="54" t="s">
        <v>311</v>
      </c>
      <c r="C1" s="50"/>
      <c r="D1" s="50"/>
      <c r="E1" s="50"/>
      <c r="F1" s="51"/>
      <c r="G1" s="52"/>
      <c r="H1" s="49"/>
      <c r="I1" s="49"/>
      <c r="J1" s="49"/>
      <c r="K1" s="49"/>
      <c r="L1" s="49"/>
      <c r="M1" s="49"/>
      <c r="N1" s="49"/>
      <c r="O1" s="49"/>
    </row>
    <row r="2" spans="1:15" s="1" customFormat="1" ht="8.25" customHeight="1" thickBot="1">
      <c r="A2" s="38"/>
      <c r="B2" s="39"/>
      <c r="C2" s="39"/>
      <c r="D2" s="39"/>
      <c r="E2" s="40"/>
      <c r="F2" s="41"/>
      <c r="G2" s="42"/>
      <c r="H2" s="38"/>
      <c r="I2" s="38"/>
      <c r="J2" s="38"/>
      <c r="K2" s="43"/>
      <c r="L2" s="43"/>
      <c r="M2" s="38"/>
      <c r="N2" s="38"/>
      <c r="O2" s="38"/>
    </row>
    <row r="3" spans="1:15" s="1" customFormat="1" ht="17.100000000000001" customHeight="1">
      <c r="A3" s="38"/>
      <c r="B3" s="211" t="s">
        <v>2</v>
      </c>
      <c r="C3" s="212"/>
      <c r="D3" s="212"/>
      <c r="E3" s="213"/>
      <c r="F3" s="219" t="s">
        <v>24</v>
      </c>
      <c r="G3" s="235">
        <v>208</v>
      </c>
      <c r="H3" s="185" t="s">
        <v>25</v>
      </c>
      <c r="I3" s="187"/>
      <c r="J3" s="188"/>
      <c r="K3" s="173" t="s">
        <v>320</v>
      </c>
      <c r="L3" s="174"/>
      <c r="M3" s="175"/>
      <c r="N3" s="175"/>
      <c r="O3" s="176"/>
    </row>
    <row r="4" spans="1:15" s="1" customFormat="1" ht="17.100000000000001" customHeight="1" thickBot="1">
      <c r="A4" s="38"/>
      <c r="B4" s="84" t="s">
        <v>31</v>
      </c>
      <c r="C4" s="85"/>
      <c r="D4" s="85"/>
      <c r="E4" s="86">
        <f>COUNTIF(F$20:F$49,"絵画")</f>
        <v>6</v>
      </c>
      <c r="F4" s="220"/>
      <c r="G4" s="236"/>
      <c r="H4" s="186"/>
      <c r="I4" s="189"/>
      <c r="J4" s="190"/>
      <c r="K4" s="177"/>
      <c r="L4" s="175"/>
      <c r="M4" s="175"/>
      <c r="N4" s="175"/>
      <c r="O4" s="176"/>
    </row>
    <row r="5" spans="1:15" s="1" customFormat="1" ht="17.100000000000001" customHeight="1">
      <c r="A5" s="38"/>
      <c r="B5" s="84" t="s">
        <v>18</v>
      </c>
      <c r="C5" s="85"/>
      <c r="D5" s="85"/>
      <c r="E5" s="86">
        <f>COUNTIF(F$20:F$49,"デザイン")</f>
        <v>3</v>
      </c>
      <c r="F5" s="185" t="s">
        <v>26</v>
      </c>
      <c r="G5" s="223" t="s">
        <v>289</v>
      </c>
      <c r="H5" s="224"/>
      <c r="I5" s="224"/>
      <c r="J5" s="225"/>
      <c r="K5" s="177"/>
      <c r="L5" s="175"/>
      <c r="M5" s="175"/>
      <c r="N5" s="175"/>
      <c r="O5" s="176"/>
    </row>
    <row r="6" spans="1:15" s="1" customFormat="1" ht="17.100000000000001" customHeight="1">
      <c r="A6" s="38"/>
      <c r="B6" s="84" t="s">
        <v>32</v>
      </c>
      <c r="C6" s="85"/>
      <c r="D6" s="85"/>
      <c r="E6" s="86">
        <f>COUNTIF(F$20:F$49,"彫刻")</f>
        <v>1</v>
      </c>
      <c r="F6" s="221"/>
      <c r="G6" s="226"/>
      <c r="H6" s="227"/>
      <c r="I6" s="227"/>
      <c r="J6" s="228"/>
      <c r="K6" s="177"/>
      <c r="L6" s="175"/>
      <c r="M6" s="175"/>
      <c r="N6" s="175"/>
      <c r="O6" s="176"/>
    </row>
    <row r="7" spans="1:15" s="1" customFormat="1" ht="17.100000000000001" customHeight="1">
      <c r="A7" s="38"/>
      <c r="B7" s="84" t="s">
        <v>33</v>
      </c>
      <c r="C7" s="85"/>
      <c r="D7" s="85"/>
      <c r="E7" s="86">
        <f>COUNTIF(F$20:F$49,"工芸")</f>
        <v>1</v>
      </c>
      <c r="F7" s="222" t="s">
        <v>4</v>
      </c>
      <c r="G7" s="229" t="str">
        <f>IF(G3=0," ",VLOOKUP(G3,DATA!$A$1:$B$566,2))</f>
        <v>島原翔南</v>
      </c>
      <c r="H7" s="230"/>
      <c r="I7" s="230"/>
      <c r="J7" s="231"/>
      <c r="K7" s="177"/>
      <c r="L7" s="175"/>
      <c r="M7" s="175"/>
      <c r="N7" s="175"/>
      <c r="O7" s="176"/>
    </row>
    <row r="8" spans="1:15" s="1" customFormat="1" ht="17.100000000000001" customHeight="1">
      <c r="A8" s="38"/>
      <c r="B8" s="84" t="s">
        <v>23</v>
      </c>
      <c r="C8" s="85"/>
      <c r="D8" s="85"/>
      <c r="E8" s="86">
        <f>COUNTIF(F$20:F$49,"現代アート")</f>
        <v>4</v>
      </c>
      <c r="F8" s="221"/>
      <c r="G8" s="232"/>
      <c r="H8" s="233"/>
      <c r="I8" s="233"/>
      <c r="J8" s="234"/>
      <c r="K8" s="177"/>
      <c r="L8" s="175"/>
      <c r="M8" s="175"/>
      <c r="N8" s="175"/>
      <c r="O8" s="176"/>
    </row>
    <row r="9" spans="1:15" s="1" customFormat="1" ht="17.100000000000001" customHeight="1">
      <c r="A9" s="38"/>
      <c r="B9" s="87"/>
      <c r="C9" s="88"/>
      <c r="D9" s="88"/>
      <c r="E9" s="89"/>
      <c r="F9" s="56" t="s">
        <v>17</v>
      </c>
      <c r="G9" s="245" t="s">
        <v>318</v>
      </c>
      <c r="H9" s="246"/>
      <c r="I9" s="246"/>
      <c r="J9" s="247"/>
      <c r="K9" s="177"/>
      <c r="L9" s="175"/>
      <c r="M9" s="175"/>
      <c r="N9" s="175"/>
      <c r="O9" s="176"/>
    </row>
    <row r="10" spans="1:15" s="1" customFormat="1" ht="17.100000000000001" customHeight="1" thickBot="1">
      <c r="A10" s="38"/>
      <c r="B10" s="90" t="s">
        <v>35</v>
      </c>
      <c r="C10" s="91"/>
      <c r="D10" s="91"/>
      <c r="E10" s="92">
        <f>SUM(E4:E9)</f>
        <v>15</v>
      </c>
      <c r="F10" s="56" t="s">
        <v>5</v>
      </c>
      <c r="G10" s="245" t="s">
        <v>319</v>
      </c>
      <c r="H10" s="246"/>
      <c r="I10" s="246"/>
      <c r="J10" s="247"/>
      <c r="K10" s="177"/>
      <c r="L10" s="175"/>
      <c r="M10" s="175"/>
      <c r="N10" s="175"/>
      <c r="O10" s="176"/>
    </row>
    <row r="11" spans="1:15" s="1" customFormat="1" ht="17.100000000000001" customHeight="1">
      <c r="A11" s="38"/>
      <c r="B11" s="93" t="s">
        <v>28</v>
      </c>
      <c r="C11" s="94"/>
      <c r="D11" s="94"/>
      <c r="E11" s="95">
        <f>COUNTIF(J$20:J$49,"３年")</f>
        <v>2</v>
      </c>
      <c r="F11" s="214" t="s">
        <v>6</v>
      </c>
      <c r="G11" s="248" t="s">
        <v>317</v>
      </c>
      <c r="H11" s="249"/>
      <c r="I11" s="249"/>
      <c r="J11" s="250"/>
      <c r="K11" s="177"/>
      <c r="L11" s="175"/>
      <c r="M11" s="175"/>
      <c r="N11" s="175"/>
      <c r="O11" s="176"/>
    </row>
    <row r="12" spans="1:15" s="1" customFormat="1" ht="17.100000000000001" customHeight="1">
      <c r="A12" s="38"/>
      <c r="B12" s="84" t="s">
        <v>29</v>
      </c>
      <c r="C12" s="85"/>
      <c r="D12" s="85"/>
      <c r="E12" s="86">
        <f>COUNTIF(J$20:J$49,"２年")</f>
        <v>8</v>
      </c>
      <c r="F12" s="215"/>
      <c r="G12" s="251"/>
      <c r="H12" s="252"/>
      <c r="I12" s="252"/>
      <c r="J12" s="253"/>
      <c r="K12" s="177"/>
      <c r="L12" s="175"/>
      <c r="M12" s="175"/>
      <c r="N12" s="175"/>
      <c r="O12" s="176"/>
    </row>
    <row r="13" spans="1:15" s="1" customFormat="1" ht="17.100000000000001" customHeight="1">
      <c r="A13" s="38"/>
      <c r="B13" s="84" t="s">
        <v>30</v>
      </c>
      <c r="C13" s="85"/>
      <c r="D13" s="85"/>
      <c r="E13" s="86">
        <f>COUNTIF(J$20:J$49,"１年")</f>
        <v>4</v>
      </c>
      <c r="F13" s="208" t="s">
        <v>133</v>
      </c>
      <c r="G13" s="248" t="s">
        <v>297</v>
      </c>
      <c r="H13" s="249"/>
      <c r="I13" s="249"/>
      <c r="J13" s="250"/>
      <c r="K13" s="178"/>
      <c r="L13" s="176"/>
      <c r="M13" s="176"/>
      <c r="N13" s="176"/>
      <c r="O13" s="176"/>
    </row>
    <row r="14" spans="1:15" s="1" customFormat="1" ht="17.100000000000001" customHeight="1" thickBot="1">
      <c r="A14" s="38"/>
      <c r="B14" s="87" t="s">
        <v>27</v>
      </c>
      <c r="C14" s="85"/>
      <c r="D14" s="85"/>
      <c r="E14" s="96">
        <f>COUNTA(J20:J49)-E11-E12-E13</f>
        <v>1</v>
      </c>
      <c r="F14" s="209"/>
      <c r="G14" s="254"/>
      <c r="H14" s="255"/>
      <c r="I14" s="255"/>
      <c r="J14" s="256"/>
      <c r="K14" s="178"/>
      <c r="L14" s="176"/>
      <c r="M14" s="176"/>
      <c r="N14" s="176"/>
      <c r="O14" s="176"/>
    </row>
    <row r="15" spans="1:15" ht="17.100000000000001" customHeight="1" thickBot="1">
      <c r="A15" s="172" t="s">
        <v>322</v>
      </c>
      <c r="B15" s="97" t="s">
        <v>36</v>
      </c>
      <c r="C15" s="98"/>
      <c r="D15" s="98"/>
      <c r="E15" s="99">
        <f>SUM(E11:E14)</f>
        <v>15</v>
      </c>
      <c r="F15" s="100"/>
      <c r="G15" s="203" t="s">
        <v>34</v>
      </c>
      <c r="H15" s="191" t="s">
        <v>1</v>
      </c>
      <c r="I15" s="192"/>
      <c r="J15" s="101" t="s">
        <v>0</v>
      </c>
      <c r="K15" s="181"/>
      <c r="L15" s="243"/>
      <c r="M15" s="55"/>
      <c r="N15" s="156" t="s">
        <v>281</v>
      </c>
      <c r="O15" s="157"/>
    </row>
    <row r="16" spans="1:15" ht="17.100000000000001" customHeight="1" thickBot="1">
      <c r="A16" s="172"/>
      <c r="B16" s="102"/>
      <c r="C16" s="102"/>
      <c r="D16" s="102"/>
      <c r="E16" s="102"/>
      <c r="F16" s="103"/>
      <c r="G16" s="204"/>
      <c r="H16" s="193" t="s">
        <v>3</v>
      </c>
      <c r="I16" s="194"/>
      <c r="J16" s="104" t="s">
        <v>170</v>
      </c>
      <c r="K16" s="183" t="s">
        <v>253</v>
      </c>
      <c r="L16" s="244"/>
      <c r="M16" s="55"/>
      <c r="N16" s="158"/>
      <c r="O16" s="159"/>
    </row>
    <row r="17" spans="1:15" s="1" customFormat="1" ht="9.75" customHeight="1" thickBot="1">
      <c r="A17" s="172"/>
      <c r="B17" s="44"/>
      <c r="C17" s="44"/>
      <c r="D17" s="44"/>
      <c r="E17" s="45"/>
      <c r="F17" s="46"/>
      <c r="G17" s="47"/>
      <c r="H17" s="48"/>
      <c r="I17" s="48"/>
      <c r="J17" s="48"/>
      <c r="K17" s="38"/>
      <c r="L17" s="38"/>
      <c r="M17" s="38"/>
      <c r="N17" s="160"/>
      <c r="O17" s="161"/>
    </row>
    <row r="18" spans="1:15" s="1" customFormat="1" ht="17.100000000000001" customHeight="1">
      <c r="A18" s="172"/>
      <c r="B18" s="237" t="s">
        <v>7</v>
      </c>
      <c r="C18" s="241" t="s">
        <v>9</v>
      </c>
      <c r="D18" s="239" t="s">
        <v>8</v>
      </c>
      <c r="E18" s="170" t="s">
        <v>10</v>
      </c>
      <c r="F18" s="168" t="s">
        <v>282</v>
      </c>
      <c r="G18" s="169"/>
      <c r="H18" s="164" t="s">
        <v>13</v>
      </c>
      <c r="I18" s="166" t="s">
        <v>167</v>
      </c>
      <c r="J18" s="166" t="s">
        <v>12</v>
      </c>
      <c r="K18" s="179" t="s">
        <v>135</v>
      </c>
      <c r="L18" s="180"/>
      <c r="M18" s="164" t="s">
        <v>11</v>
      </c>
      <c r="N18" s="195" t="s">
        <v>309</v>
      </c>
      <c r="O18" s="162" t="s">
        <v>310</v>
      </c>
    </row>
    <row r="19" spans="1:15" s="1" customFormat="1" ht="15.75" customHeight="1" thickBot="1">
      <c r="A19" s="172"/>
      <c r="B19" s="238"/>
      <c r="C19" s="242"/>
      <c r="D19" s="240"/>
      <c r="E19" s="171"/>
      <c r="F19" s="105"/>
      <c r="G19" s="106" t="s">
        <v>141</v>
      </c>
      <c r="H19" s="165"/>
      <c r="I19" s="210"/>
      <c r="J19" s="167"/>
      <c r="K19" s="107" t="s">
        <v>258</v>
      </c>
      <c r="L19" s="107" t="s">
        <v>134</v>
      </c>
      <c r="M19" s="165"/>
      <c r="N19" s="196"/>
      <c r="O19" s="163"/>
    </row>
    <row r="20" spans="1:15" s="1" customFormat="1" ht="15.75" customHeight="1">
      <c r="A20" s="172"/>
      <c r="B20" s="137"/>
      <c r="C20" s="138" t="str">
        <f>IF(F20=0,"   ",VLOOKUP($G$3,DATA!$A$1:$C$320,2))</f>
        <v>島原翔南</v>
      </c>
      <c r="D20" s="136">
        <f>IF(F20=0,"   ",$G$3)</f>
        <v>208</v>
      </c>
      <c r="E20" s="57">
        <v>1</v>
      </c>
      <c r="F20" s="58" t="s">
        <v>136</v>
      </c>
      <c r="G20" s="59"/>
      <c r="H20" s="60" t="s">
        <v>259</v>
      </c>
      <c r="I20" s="60" t="s">
        <v>260</v>
      </c>
      <c r="J20" s="61" t="s">
        <v>14</v>
      </c>
      <c r="K20" s="62"/>
      <c r="L20" s="108" t="s">
        <v>261</v>
      </c>
      <c r="M20" s="63" t="s">
        <v>143</v>
      </c>
      <c r="N20" s="112" t="s">
        <v>248</v>
      </c>
      <c r="O20" s="139" t="s">
        <v>248</v>
      </c>
    </row>
    <row r="21" spans="1:15" s="1" customFormat="1" ht="15.75" customHeight="1">
      <c r="A21" s="172"/>
      <c r="B21" s="123"/>
      <c r="C21" s="127" t="str">
        <f>IF(F21=0,"   ",VLOOKUP($G$3,DATA!$A$1:$C$320,2))</f>
        <v>島原翔南</v>
      </c>
      <c r="D21" s="125">
        <f t="shared" ref="D21:D49" si="0">IF(F21=0,"   ",$G$3)</f>
        <v>208</v>
      </c>
      <c r="E21" s="64">
        <v>2</v>
      </c>
      <c r="F21" s="65" t="s">
        <v>136</v>
      </c>
      <c r="G21" s="66"/>
      <c r="H21" s="67" t="s">
        <v>262</v>
      </c>
      <c r="I21" s="67" t="s">
        <v>262</v>
      </c>
      <c r="J21" s="68" t="s">
        <v>15</v>
      </c>
      <c r="K21" s="69"/>
      <c r="L21" s="109" t="s">
        <v>263</v>
      </c>
      <c r="M21" s="70" t="s">
        <v>145</v>
      </c>
      <c r="N21" s="113" t="s">
        <v>0</v>
      </c>
      <c r="O21" s="140" t="s">
        <v>0</v>
      </c>
    </row>
    <row r="22" spans="1:15" s="1" customFormat="1" ht="15.75" customHeight="1">
      <c r="A22" s="172"/>
      <c r="B22" s="123"/>
      <c r="C22" s="127" t="str">
        <f>IF(F22=0,"   ",VLOOKUP($G$3,DATA!$A$1:$C$320,2))</f>
        <v>島原翔南</v>
      </c>
      <c r="D22" s="125">
        <f t="shared" si="0"/>
        <v>208</v>
      </c>
      <c r="E22" s="64">
        <v>3</v>
      </c>
      <c r="F22" s="65" t="s">
        <v>136</v>
      </c>
      <c r="G22" s="66"/>
      <c r="H22" s="67" t="s">
        <v>296</v>
      </c>
      <c r="I22" s="67" t="s">
        <v>260</v>
      </c>
      <c r="J22" s="68" t="s">
        <v>15</v>
      </c>
      <c r="K22" s="69"/>
      <c r="L22" s="109" t="s">
        <v>264</v>
      </c>
      <c r="M22" s="70" t="s">
        <v>143</v>
      </c>
      <c r="N22" s="113" t="s">
        <v>0</v>
      </c>
      <c r="O22" s="140" t="s">
        <v>0</v>
      </c>
    </row>
    <row r="23" spans="1:15" s="1" customFormat="1" ht="15.75" customHeight="1">
      <c r="A23" s="172"/>
      <c r="B23" s="123"/>
      <c r="C23" s="127" t="str">
        <f>IF(F23=0,"   ",VLOOKUP($G$3,DATA!$A$1:$C$320,2))</f>
        <v>島原翔南</v>
      </c>
      <c r="D23" s="125">
        <f t="shared" si="0"/>
        <v>208</v>
      </c>
      <c r="E23" s="64">
        <v>4</v>
      </c>
      <c r="F23" s="65" t="s">
        <v>136</v>
      </c>
      <c r="G23" s="66"/>
      <c r="H23" s="67" t="s">
        <v>262</v>
      </c>
      <c r="I23" s="67" t="s">
        <v>262</v>
      </c>
      <c r="J23" s="68" t="s">
        <v>15</v>
      </c>
      <c r="K23" s="69"/>
      <c r="L23" s="109" t="s">
        <v>261</v>
      </c>
      <c r="M23" s="70" t="s">
        <v>168</v>
      </c>
      <c r="N23" s="113" t="s">
        <v>0</v>
      </c>
      <c r="O23" s="140" t="s">
        <v>0</v>
      </c>
    </row>
    <row r="24" spans="1:15" s="1" customFormat="1" ht="15.75" customHeight="1">
      <c r="A24" s="172"/>
      <c r="B24" s="123"/>
      <c r="C24" s="127" t="str">
        <f>IF(F24=0,"   ",VLOOKUP($G$3,DATA!$A$1:$C$320,2))</f>
        <v>島原翔南</v>
      </c>
      <c r="D24" s="125">
        <f t="shared" si="0"/>
        <v>208</v>
      </c>
      <c r="E24" s="64">
        <v>5</v>
      </c>
      <c r="F24" s="65" t="s">
        <v>136</v>
      </c>
      <c r="G24" s="66"/>
      <c r="H24" s="67" t="s">
        <v>259</v>
      </c>
      <c r="I24" s="67" t="s">
        <v>260</v>
      </c>
      <c r="J24" s="68" t="s">
        <v>16</v>
      </c>
      <c r="K24" s="69"/>
      <c r="L24" s="109" t="s">
        <v>265</v>
      </c>
      <c r="M24" s="70" t="s">
        <v>143</v>
      </c>
      <c r="N24" s="113" t="s">
        <v>0</v>
      </c>
      <c r="O24" s="140" t="s">
        <v>0</v>
      </c>
    </row>
    <row r="25" spans="1:15" s="1" customFormat="1" ht="15.75" customHeight="1">
      <c r="A25" s="172"/>
      <c r="B25" s="123"/>
      <c r="C25" s="127" t="str">
        <f>IF(F25=0,"   ",VLOOKUP($G$3,DATA!$A$1:$C$320,2))</f>
        <v>島原翔南</v>
      </c>
      <c r="D25" s="125">
        <f t="shared" si="0"/>
        <v>208</v>
      </c>
      <c r="E25" s="64">
        <v>6</v>
      </c>
      <c r="F25" s="65" t="s">
        <v>136</v>
      </c>
      <c r="G25" s="66"/>
      <c r="H25" s="67" t="s">
        <v>262</v>
      </c>
      <c r="I25" s="67" t="s">
        <v>296</v>
      </c>
      <c r="J25" s="68" t="s">
        <v>16</v>
      </c>
      <c r="K25" s="69"/>
      <c r="L25" s="109" t="s">
        <v>266</v>
      </c>
      <c r="M25" s="70" t="s">
        <v>143</v>
      </c>
      <c r="N25" s="113" t="s">
        <v>0</v>
      </c>
      <c r="O25" s="140" t="s">
        <v>0</v>
      </c>
    </row>
    <row r="26" spans="1:15" s="1" customFormat="1" ht="15.75" customHeight="1">
      <c r="A26" s="172"/>
      <c r="B26" s="123"/>
      <c r="C26" s="127" t="str">
        <f>IF(F26=0,"   ",VLOOKUP($G$3,DATA!$A$1:$C$320,2))</f>
        <v>島原翔南</v>
      </c>
      <c r="D26" s="125">
        <f t="shared" si="0"/>
        <v>208</v>
      </c>
      <c r="E26" s="64">
        <v>7</v>
      </c>
      <c r="F26" s="65" t="s">
        <v>18</v>
      </c>
      <c r="G26" s="66" t="s">
        <v>142</v>
      </c>
      <c r="H26" s="67" t="s">
        <v>273</v>
      </c>
      <c r="I26" s="67" t="s">
        <v>284</v>
      </c>
      <c r="J26" s="68" t="s">
        <v>15</v>
      </c>
      <c r="K26" s="69" t="s">
        <v>254</v>
      </c>
      <c r="L26" s="109" t="s">
        <v>255</v>
      </c>
      <c r="M26" s="70" t="s">
        <v>147</v>
      </c>
      <c r="N26" s="113" t="s">
        <v>0</v>
      </c>
      <c r="O26" s="140" t="s">
        <v>0</v>
      </c>
    </row>
    <row r="27" spans="1:15" s="1" customFormat="1" ht="15.75" customHeight="1">
      <c r="A27" s="172"/>
      <c r="B27" s="123"/>
      <c r="C27" s="127" t="str">
        <f>IF(F27=0,"   ",VLOOKUP($G$3,DATA!$A$1:$C$320,2))</f>
        <v>島原翔南</v>
      </c>
      <c r="D27" s="125">
        <f t="shared" si="0"/>
        <v>208</v>
      </c>
      <c r="E27" s="64">
        <v>8</v>
      </c>
      <c r="F27" s="65" t="s">
        <v>18</v>
      </c>
      <c r="G27" s="66" t="s">
        <v>144</v>
      </c>
      <c r="H27" s="67" t="s">
        <v>267</v>
      </c>
      <c r="I27" s="67" t="s">
        <v>268</v>
      </c>
      <c r="J27" s="68" t="s">
        <v>15</v>
      </c>
      <c r="K27" s="69" t="s">
        <v>166</v>
      </c>
      <c r="L27" s="109" t="s">
        <v>264</v>
      </c>
      <c r="M27" s="70" t="s">
        <v>147</v>
      </c>
      <c r="N27" s="113" t="s">
        <v>0</v>
      </c>
      <c r="O27" s="140" t="s">
        <v>0</v>
      </c>
    </row>
    <row r="28" spans="1:15" s="1" customFormat="1" ht="15.75" customHeight="1">
      <c r="A28" s="172"/>
      <c r="B28" s="123"/>
      <c r="C28" s="127" t="str">
        <f>IF(F28=0,"   ",VLOOKUP($G$3,DATA!$A$1:$C$320,2))</f>
        <v>島原翔南</v>
      </c>
      <c r="D28" s="125">
        <f t="shared" si="0"/>
        <v>208</v>
      </c>
      <c r="E28" s="64">
        <v>9</v>
      </c>
      <c r="F28" s="65" t="s">
        <v>18</v>
      </c>
      <c r="G28" s="66" t="s">
        <v>148</v>
      </c>
      <c r="H28" s="67" t="s">
        <v>262</v>
      </c>
      <c r="I28" s="67" t="s">
        <v>260</v>
      </c>
      <c r="J28" s="68" t="s">
        <v>16</v>
      </c>
      <c r="K28" s="69" t="s">
        <v>249</v>
      </c>
      <c r="L28" s="109" t="s">
        <v>269</v>
      </c>
      <c r="M28" s="70" t="s">
        <v>147</v>
      </c>
      <c r="N28" s="113" t="s">
        <v>0</v>
      </c>
      <c r="O28" s="140" t="s">
        <v>0</v>
      </c>
    </row>
    <row r="29" spans="1:15" s="1" customFormat="1" ht="15.75" customHeight="1">
      <c r="A29" s="172"/>
      <c r="B29" s="123"/>
      <c r="C29" s="127" t="str">
        <f>IF(F29=0,"   ",VLOOKUP($G$3,DATA!$A$1:$C$320,2))</f>
        <v>島原翔南</v>
      </c>
      <c r="D29" s="125">
        <f t="shared" si="0"/>
        <v>208</v>
      </c>
      <c r="E29" s="64">
        <v>10</v>
      </c>
      <c r="F29" s="65" t="s">
        <v>137</v>
      </c>
      <c r="G29" s="66" t="s">
        <v>21</v>
      </c>
      <c r="H29" s="67" t="s">
        <v>259</v>
      </c>
      <c r="I29" s="67" t="s">
        <v>260</v>
      </c>
      <c r="J29" s="68" t="s">
        <v>15</v>
      </c>
      <c r="K29" s="69"/>
      <c r="L29" s="109" t="s">
        <v>264</v>
      </c>
      <c r="M29" s="70" t="s">
        <v>285</v>
      </c>
      <c r="N29" s="113" t="s">
        <v>0</v>
      </c>
      <c r="O29" s="140" t="s">
        <v>0</v>
      </c>
    </row>
    <row r="30" spans="1:15" s="1" customFormat="1" ht="15.75" customHeight="1">
      <c r="A30" s="172"/>
      <c r="B30" s="123"/>
      <c r="C30" s="127" t="str">
        <f>IF(F30=0,"   ",VLOOKUP($G$3,DATA!$A$1:$C$320,2))</f>
        <v>島原翔南</v>
      </c>
      <c r="D30" s="125">
        <f t="shared" si="0"/>
        <v>208</v>
      </c>
      <c r="E30" s="64">
        <v>11</v>
      </c>
      <c r="F30" s="65" t="s">
        <v>138</v>
      </c>
      <c r="G30" s="66" t="s">
        <v>21</v>
      </c>
      <c r="H30" s="67" t="s">
        <v>262</v>
      </c>
      <c r="I30" s="67" t="s">
        <v>286</v>
      </c>
      <c r="J30" s="68" t="s">
        <v>16</v>
      </c>
      <c r="K30" s="69"/>
      <c r="L30" s="109" t="s">
        <v>270</v>
      </c>
      <c r="M30" s="70" t="s">
        <v>169</v>
      </c>
      <c r="N30" s="113" t="s">
        <v>0</v>
      </c>
      <c r="O30" s="140" t="s">
        <v>0</v>
      </c>
    </row>
    <row r="31" spans="1:15" s="1" customFormat="1" ht="15.75" customHeight="1">
      <c r="A31" s="172"/>
      <c r="B31" s="123"/>
      <c r="C31" s="127" t="str">
        <f>IF(F31=0,"   ",VLOOKUP($G$3,DATA!$A$1:$C$320,2))</f>
        <v>島原翔南</v>
      </c>
      <c r="D31" s="125">
        <f t="shared" si="0"/>
        <v>208</v>
      </c>
      <c r="E31" s="64">
        <v>12</v>
      </c>
      <c r="F31" s="65" t="s">
        <v>19</v>
      </c>
      <c r="G31" s="66" t="s">
        <v>20</v>
      </c>
      <c r="H31" s="67" t="s">
        <v>259</v>
      </c>
      <c r="I31" s="67" t="s">
        <v>260</v>
      </c>
      <c r="J31" s="68" t="s">
        <v>14</v>
      </c>
      <c r="K31" s="69"/>
      <c r="L31" s="109" t="s">
        <v>269</v>
      </c>
      <c r="M31" s="70" t="s">
        <v>143</v>
      </c>
      <c r="N31" s="113" t="s">
        <v>248</v>
      </c>
      <c r="O31" s="140" t="s">
        <v>248</v>
      </c>
    </row>
    <row r="32" spans="1:15" s="1" customFormat="1" ht="15.75" customHeight="1">
      <c r="A32" s="172"/>
      <c r="B32" s="123"/>
      <c r="C32" s="127" t="str">
        <f>IF(F32=0,"   ",VLOOKUP($G$3,DATA!$A$1:$C$320,2))</f>
        <v>島原翔南</v>
      </c>
      <c r="D32" s="125">
        <f t="shared" si="0"/>
        <v>208</v>
      </c>
      <c r="E32" s="64">
        <v>13</v>
      </c>
      <c r="F32" s="65" t="s">
        <v>19</v>
      </c>
      <c r="G32" s="66" t="s">
        <v>20</v>
      </c>
      <c r="H32" s="67" t="s">
        <v>262</v>
      </c>
      <c r="I32" s="67" t="s">
        <v>286</v>
      </c>
      <c r="J32" s="68" t="s">
        <v>15</v>
      </c>
      <c r="K32" s="69"/>
      <c r="L32" s="109" t="s">
        <v>264</v>
      </c>
      <c r="M32" s="70" t="s">
        <v>145</v>
      </c>
      <c r="N32" s="113" t="s">
        <v>0</v>
      </c>
      <c r="O32" s="140" t="s">
        <v>0</v>
      </c>
    </row>
    <row r="33" spans="1:15" s="1" customFormat="1" ht="15.75" customHeight="1">
      <c r="A33" s="172"/>
      <c r="B33" s="123"/>
      <c r="C33" s="127" t="str">
        <f>IF(F33=0,"   ",VLOOKUP($G$3,DATA!$A$1:$C$320,2))</f>
        <v>島原翔南</v>
      </c>
      <c r="D33" s="125">
        <f t="shared" si="0"/>
        <v>208</v>
      </c>
      <c r="E33" s="64">
        <v>14</v>
      </c>
      <c r="F33" s="65" t="s">
        <v>19</v>
      </c>
      <c r="G33" s="66" t="s">
        <v>22</v>
      </c>
      <c r="H33" s="67" t="s">
        <v>262</v>
      </c>
      <c r="I33" s="67" t="s">
        <v>262</v>
      </c>
      <c r="J33" s="68" t="s">
        <v>15</v>
      </c>
      <c r="K33" s="69"/>
      <c r="L33" s="109" t="s">
        <v>269</v>
      </c>
      <c r="M33" s="70" t="s">
        <v>250</v>
      </c>
      <c r="N33" s="113" t="s">
        <v>0</v>
      </c>
      <c r="O33" s="140" t="s">
        <v>0</v>
      </c>
    </row>
    <row r="34" spans="1:15" s="1" customFormat="1" ht="57" customHeight="1">
      <c r="A34" s="172"/>
      <c r="B34" s="123"/>
      <c r="C34" s="127" t="str">
        <f>IF(F34=0,"   ",VLOOKUP($G$3,DATA!$A$1:$C$320,2))</f>
        <v>島原翔南</v>
      </c>
      <c r="D34" s="125">
        <f t="shared" si="0"/>
        <v>208</v>
      </c>
      <c r="E34" s="64">
        <v>15</v>
      </c>
      <c r="F34" s="65" t="s">
        <v>19</v>
      </c>
      <c r="G34" s="66" t="s">
        <v>21</v>
      </c>
      <c r="H34" s="116" t="s">
        <v>271</v>
      </c>
      <c r="I34" s="116" t="s">
        <v>272</v>
      </c>
      <c r="J34" s="68" t="s">
        <v>274</v>
      </c>
      <c r="K34" s="69"/>
      <c r="L34" s="109" t="s">
        <v>323</v>
      </c>
      <c r="M34" s="70" t="s">
        <v>287</v>
      </c>
      <c r="N34" s="113" t="s">
        <v>0</v>
      </c>
      <c r="O34" s="140" t="s">
        <v>0</v>
      </c>
    </row>
    <row r="35" spans="1:15" s="1" customFormat="1" ht="15.75" customHeight="1">
      <c r="A35" s="172"/>
      <c r="B35" s="123"/>
      <c r="C35" s="127" t="str">
        <f>IF(F35=0,"   ",VLOOKUP($G$3,DATA!$A$1:$C$320,2))</f>
        <v xml:space="preserve">   </v>
      </c>
      <c r="D35" s="125" t="str">
        <f t="shared" si="0"/>
        <v xml:space="preserve">   </v>
      </c>
      <c r="E35" s="64">
        <v>16</v>
      </c>
      <c r="F35" s="65"/>
      <c r="G35" s="66"/>
      <c r="H35" s="67"/>
      <c r="I35" s="67"/>
      <c r="J35" s="68"/>
      <c r="K35" s="69" t="s">
        <v>278</v>
      </c>
      <c r="L35" s="109"/>
      <c r="M35" s="70"/>
      <c r="N35" s="113"/>
      <c r="O35" s="140"/>
    </row>
    <row r="36" spans="1:15" s="1" customFormat="1" ht="15.75" customHeight="1">
      <c r="A36" s="172"/>
      <c r="B36" s="123"/>
      <c r="C36" s="127" t="str">
        <f>IF(F36=0,"   ",VLOOKUP($G$3,DATA!$A$1:$C$320,2))</f>
        <v xml:space="preserve">   </v>
      </c>
      <c r="D36" s="125" t="str">
        <f t="shared" si="0"/>
        <v xml:space="preserve">   </v>
      </c>
      <c r="E36" s="64">
        <v>17</v>
      </c>
      <c r="F36" s="65"/>
      <c r="G36" s="66"/>
      <c r="H36" s="67"/>
      <c r="I36" s="67"/>
      <c r="J36" s="68"/>
      <c r="K36" s="69" t="s">
        <v>278</v>
      </c>
      <c r="L36" s="109"/>
      <c r="M36" s="70"/>
      <c r="N36" s="113"/>
      <c r="O36" s="140"/>
    </row>
    <row r="37" spans="1:15" s="1" customFormat="1" ht="15.75" customHeight="1">
      <c r="A37" s="172"/>
      <c r="B37" s="123"/>
      <c r="C37" s="127" t="str">
        <f>IF(F37=0,"   ",VLOOKUP($G$3,DATA!$A$1:$C$320,2))</f>
        <v xml:space="preserve">   </v>
      </c>
      <c r="D37" s="125" t="str">
        <f t="shared" si="0"/>
        <v xml:space="preserve">   </v>
      </c>
      <c r="E37" s="64">
        <v>18</v>
      </c>
      <c r="F37" s="65"/>
      <c r="G37" s="66"/>
      <c r="H37" s="67"/>
      <c r="I37" s="67"/>
      <c r="J37" s="68"/>
      <c r="K37" s="69" t="s">
        <v>278</v>
      </c>
      <c r="L37" s="109"/>
      <c r="M37" s="70"/>
      <c r="N37" s="113"/>
      <c r="O37" s="140"/>
    </row>
    <row r="38" spans="1:15" s="1" customFormat="1" ht="15.75" customHeight="1">
      <c r="A38" s="172"/>
      <c r="B38" s="123"/>
      <c r="C38" s="127" t="str">
        <f>IF(F38=0,"   ",VLOOKUP($G$3,DATA!$A$1:$C$320,2))</f>
        <v xml:space="preserve">   </v>
      </c>
      <c r="D38" s="125" t="str">
        <f t="shared" si="0"/>
        <v xml:space="preserve">   </v>
      </c>
      <c r="E38" s="64">
        <v>19</v>
      </c>
      <c r="F38" s="65"/>
      <c r="G38" s="66"/>
      <c r="H38" s="67"/>
      <c r="I38" s="67"/>
      <c r="J38" s="68"/>
      <c r="K38" s="69" t="s">
        <v>278</v>
      </c>
      <c r="L38" s="109"/>
      <c r="M38" s="70"/>
      <c r="N38" s="113"/>
      <c r="O38" s="140"/>
    </row>
    <row r="39" spans="1:15" s="1" customFormat="1" ht="15.75" customHeight="1">
      <c r="A39" s="172"/>
      <c r="B39" s="123"/>
      <c r="C39" s="127" t="str">
        <f>IF(F39=0,"   ",VLOOKUP($G$3,DATA!$A$1:$C$320,2))</f>
        <v xml:space="preserve">   </v>
      </c>
      <c r="D39" s="125" t="str">
        <f t="shared" si="0"/>
        <v xml:space="preserve">   </v>
      </c>
      <c r="E39" s="64">
        <v>20</v>
      </c>
      <c r="F39" s="65"/>
      <c r="G39" s="66"/>
      <c r="H39" s="67"/>
      <c r="I39" s="67"/>
      <c r="J39" s="68"/>
      <c r="K39" s="69" t="s">
        <v>278</v>
      </c>
      <c r="L39" s="109"/>
      <c r="M39" s="70"/>
      <c r="N39" s="113"/>
      <c r="O39" s="140"/>
    </row>
    <row r="40" spans="1:15" s="1" customFormat="1" ht="15.75" customHeight="1">
      <c r="A40" s="172"/>
      <c r="B40" s="123"/>
      <c r="C40" s="127" t="str">
        <f>IF(F40=0,"   ",VLOOKUP($G$3,DATA!$A$1:$C$320,2))</f>
        <v xml:space="preserve">   </v>
      </c>
      <c r="D40" s="125" t="str">
        <f t="shared" si="0"/>
        <v xml:space="preserve">   </v>
      </c>
      <c r="E40" s="64">
        <v>21</v>
      </c>
      <c r="F40" s="65"/>
      <c r="G40" s="66"/>
      <c r="H40" s="67"/>
      <c r="I40" s="67"/>
      <c r="J40" s="68"/>
      <c r="K40" s="69" t="s">
        <v>278</v>
      </c>
      <c r="L40" s="109"/>
      <c r="M40" s="70"/>
      <c r="N40" s="113"/>
      <c r="O40" s="140"/>
    </row>
    <row r="41" spans="1:15" s="1" customFormat="1" ht="15.75" customHeight="1">
      <c r="A41" s="172"/>
      <c r="B41" s="123"/>
      <c r="C41" s="127" t="str">
        <f>IF(F41=0,"   ",VLOOKUP($G$3,DATA!$A$1:$C$320,2))</f>
        <v xml:space="preserve">   </v>
      </c>
      <c r="D41" s="125" t="str">
        <f t="shared" si="0"/>
        <v xml:space="preserve">   </v>
      </c>
      <c r="E41" s="64">
        <v>22</v>
      </c>
      <c r="F41" s="65"/>
      <c r="G41" s="66"/>
      <c r="H41" s="67"/>
      <c r="I41" s="67"/>
      <c r="J41" s="68"/>
      <c r="K41" s="69" t="s">
        <v>278</v>
      </c>
      <c r="L41" s="109"/>
      <c r="M41" s="70"/>
      <c r="N41" s="113"/>
      <c r="O41" s="140"/>
    </row>
    <row r="42" spans="1:15" s="1" customFormat="1" ht="15.75" customHeight="1">
      <c r="A42" s="172"/>
      <c r="B42" s="123"/>
      <c r="C42" s="127" t="str">
        <f>IF(F42=0,"   ",VLOOKUP($G$3,DATA!$A$1:$C$320,2))</f>
        <v xml:space="preserve">   </v>
      </c>
      <c r="D42" s="125" t="str">
        <f t="shared" si="0"/>
        <v xml:space="preserve">   </v>
      </c>
      <c r="E42" s="64">
        <v>23</v>
      </c>
      <c r="F42" s="65"/>
      <c r="G42" s="66"/>
      <c r="H42" s="67"/>
      <c r="I42" s="67"/>
      <c r="J42" s="68"/>
      <c r="K42" s="69" t="s">
        <v>278</v>
      </c>
      <c r="L42" s="109"/>
      <c r="M42" s="70"/>
      <c r="N42" s="113"/>
      <c r="O42" s="140"/>
    </row>
    <row r="43" spans="1:15" s="1" customFormat="1" ht="15.75" customHeight="1">
      <c r="A43" s="172"/>
      <c r="B43" s="123"/>
      <c r="C43" s="127" t="str">
        <f>IF(F43=0,"   ",VLOOKUP($G$3,DATA!$A$1:$C$320,2))</f>
        <v xml:space="preserve">   </v>
      </c>
      <c r="D43" s="125" t="str">
        <f t="shared" si="0"/>
        <v xml:space="preserve">   </v>
      </c>
      <c r="E43" s="64">
        <v>24</v>
      </c>
      <c r="F43" s="65"/>
      <c r="G43" s="66"/>
      <c r="H43" s="67"/>
      <c r="I43" s="67"/>
      <c r="J43" s="68"/>
      <c r="K43" s="69" t="s">
        <v>278</v>
      </c>
      <c r="L43" s="109"/>
      <c r="M43" s="70"/>
      <c r="N43" s="113"/>
      <c r="O43" s="140"/>
    </row>
    <row r="44" spans="1:15" s="1" customFormat="1" ht="15.75" customHeight="1">
      <c r="A44" s="172"/>
      <c r="B44" s="124"/>
      <c r="C44" s="127" t="str">
        <f>IF(F44=0,"   ",VLOOKUP($G$3,DATA!$A$1:$C$320,2))</f>
        <v xml:space="preserve">   </v>
      </c>
      <c r="D44" s="125" t="str">
        <f t="shared" si="0"/>
        <v xml:space="preserve">   </v>
      </c>
      <c r="E44" s="64">
        <v>25</v>
      </c>
      <c r="F44" s="71"/>
      <c r="G44" s="72"/>
      <c r="H44" s="73"/>
      <c r="I44" s="73"/>
      <c r="J44" s="74"/>
      <c r="K44" s="75" t="s">
        <v>278</v>
      </c>
      <c r="L44" s="110"/>
      <c r="M44" s="76"/>
      <c r="N44" s="114"/>
      <c r="O44" s="141"/>
    </row>
    <row r="45" spans="1:15" s="1" customFormat="1" ht="15.75" customHeight="1">
      <c r="A45" s="172"/>
      <c r="B45" s="124"/>
      <c r="C45" s="127" t="str">
        <f>IF(F45=0,"   ",VLOOKUP($G$3,DATA!$A$1:$C$320,2))</f>
        <v xml:space="preserve">   </v>
      </c>
      <c r="D45" s="125" t="str">
        <f t="shared" si="0"/>
        <v xml:space="preserve">   </v>
      </c>
      <c r="E45" s="64">
        <v>26</v>
      </c>
      <c r="F45" s="71"/>
      <c r="G45" s="72"/>
      <c r="H45" s="73"/>
      <c r="I45" s="73"/>
      <c r="J45" s="74"/>
      <c r="K45" s="75" t="s">
        <v>278</v>
      </c>
      <c r="L45" s="110"/>
      <c r="M45" s="76"/>
      <c r="N45" s="114"/>
      <c r="O45" s="141"/>
    </row>
    <row r="46" spans="1:15" s="1" customFormat="1" ht="15.75" customHeight="1">
      <c r="A46" s="172"/>
      <c r="B46" s="124"/>
      <c r="C46" s="127" t="str">
        <f>IF(F46=0,"   ",VLOOKUP($G$3,DATA!$A$1:$C$320,2))</f>
        <v xml:space="preserve">   </v>
      </c>
      <c r="D46" s="125" t="str">
        <f t="shared" si="0"/>
        <v xml:space="preserve">   </v>
      </c>
      <c r="E46" s="64">
        <v>27</v>
      </c>
      <c r="F46" s="71"/>
      <c r="G46" s="72"/>
      <c r="H46" s="73"/>
      <c r="I46" s="73"/>
      <c r="J46" s="74"/>
      <c r="K46" s="75" t="s">
        <v>278</v>
      </c>
      <c r="L46" s="110"/>
      <c r="M46" s="76"/>
      <c r="N46" s="114"/>
      <c r="O46" s="141"/>
    </row>
    <row r="47" spans="1:15" s="1" customFormat="1" ht="15.75" customHeight="1">
      <c r="A47" s="172"/>
      <c r="B47" s="124"/>
      <c r="C47" s="127" t="str">
        <f>IF(F47=0,"   ",VLOOKUP($G$3,DATA!$A$1:$C$320,2))</f>
        <v xml:space="preserve">   </v>
      </c>
      <c r="D47" s="125" t="str">
        <f t="shared" si="0"/>
        <v xml:space="preserve">   </v>
      </c>
      <c r="E47" s="64">
        <v>28</v>
      </c>
      <c r="F47" s="71"/>
      <c r="G47" s="72"/>
      <c r="H47" s="73"/>
      <c r="I47" s="73"/>
      <c r="J47" s="74"/>
      <c r="K47" s="75" t="s">
        <v>278</v>
      </c>
      <c r="L47" s="110"/>
      <c r="M47" s="76"/>
      <c r="N47" s="114"/>
      <c r="O47" s="141"/>
    </row>
    <row r="48" spans="1:15" s="1" customFormat="1" ht="15.75" customHeight="1">
      <c r="A48" s="172"/>
      <c r="B48" s="124"/>
      <c r="C48" s="127" t="str">
        <f>IF(F48=0,"   ",VLOOKUP($G$3,DATA!$A$1:$C$320,2))</f>
        <v xml:space="preserve">   </v>
      </c>
      <c r="D48" s="125" t="str">
        <f t="shared" si="0"/>
        <v xml:space="preserve">   </v>
      </c>
      <c r="E48" s="64">
        <v>29</v>
      </c>
      <c r="F48" s="71"/>
      <c r="G48" s="72"/>
      <c r="H48" s="73"/>
      <c r="I48" s="73"/>
      <c r="J48" s="74"/>
      <c r="K48" s="75" t="s">
        <v>278</v>
      </c>
      <c r="L48" s="110"/>
      <c r="M48" s="76"/>
      <c r="N48" s="114"/>
      <c r="O48" s="141"/>
    </row>
    <row r="49" spans="1:15" s="1" customFormat="1" ht="15.75" customHeight="1" thickBot="1">
      <c r="A49" s="172"/>
      <c r="B49" s="128"/>
      <c r="C49" s="129" t="str">
        <f>IF(F49=0,"   ",VLOOKUP($G$3,DATA!$A$1:$C$320,2))</f>
        <v xml:space="preserve">   </v>
      </c>
      <c r="D49" s="126" t="str">
        <f t="shared" si="0"/>
        <v xml:space="preserve">   </v>
      </c>
      <c r="E49" s="77">
        <v>30</v>
      </c>
      <c r="F49" s="78"/>
      <c r="G49" s="79"/>
      <c r="H49" s="80"/>
      <c r="I49" s="80"/>
      <c r="J49" s="81"/>
      <c r="K49" s="82" t="s">
        <v>278</v>
      </c>
      <c r="L49" s="111"/>
      <c r="M49" s="83"/>
      <c r="N49" s="115"/>
      <c r="O49" s="142"/>
    </row>
    <row r="50" spans="1:15" ht="15" customHeight="1">
      <c r="A50" s="172"/>
      <c r="B50" s="132"/>
      <c r="C50" s="130" t="str">
        <f>IF(H50=0,"   ",VLOOKUP($G$3,DATA!$A$1:$C$320,2))</f>
        <v>島原翔南</v>
      </c>
      <c r="D50" s="131">
        <f>IF(H50=0,"   ",$G$3)</f>
        <v>208</v>
      </c>
      <c r="E50" s="144" t="s">
        <v>279</v>
      </c>
      <c r="F50" s="145"/>
      <c r="G50" s="146"/>
      <c r="H50" s="73" t="s">
        <v>288</v>
      </c>
      <c r="I50" s="73" t="s">
        <v>298</v>
      </c>
      <c r="J50" s="61" t="s">
        <v>14</v>
      </c>
      <c r="K50" s="121" t="s">
        <v>276</v>
      </c>
      <c r="L50" s="119" t="s">
        <v>315</v>
      </c>
      <c r="M50" s="150"/>
      <c r="N50" s="151"/>
      <c r="O50" s="152"/>
    </row>
    <row r="51" spans="1:15" ht="15" customHeight="1" thickBot="1">
      <c r="A51" s="172"/>
      <c r="B51" s="133"/>
      <c r="C51" s="134" t="str">
        <f>IF(H51=0,"   ",VLOOKUP($G$3,DATA!$A$1:$C$320,2))</f>
        <v>島原翔南</v>
      </c>
      <c r="D51" s="135">
        <f>IF(H51=0,"   ",$G$3)</f>
        <v>208</v>
      </c>
      <c r="E51" s="147" t="s">
        <v>280</v>
      </c>
      <c r="F51" s="148"/>
      <c r="G51" s="149"/>
      <c r="H51" s="80" t="s">
        <v>262</v>
      </c>
      <c r="I51" s="80" t="s">
        <v>262</v>
      </c>
      <c r="J51" s="118" t="s">
        <v>15</v>
      </c>
      <c r="K51" s="122" t="s">
        <v>277</v>
      </c>
      <c r="L51" s="120" t="s">
        <v>316</v>
      </c>
      <c r="M51" s="153"/>
      <c r="N51" s="154"/>
      <c r="O51" s="155"/>
    </row>
    <row r="53" spans="1:15">
      <c r="N53" s="2"/>
      <c r="O53" s="2"/>
    </row>
    <row r="54" spans="1:15" hidden="1">
      <c r="F54" s="5" t="s">
        <v>136</v>
      </c>
      <c r="G54" s="4" t="s">
        <v>142</v>
      </c>
      <c r="J54" t="s">
        <v>14</v>
      </c>
      <c r="K54" s="117" t="s">
        <v>275</v>
      </c>
      <c r="M54" t="s">
        <v>143</v>
      </c>
      <c r="N54" s="3" t="s">
        <v>155</v>
      </c>
      <c r="O54" s="3" t="s">
        <v>155</v>
      </c>
    </row>
    <row r="55" spans="1:15" hidden="1">
      <c r="F55" s="5" t="s">
        <v>18</v>
      </c>
      <c r="G55" s="4" t="s">
        <v>144</v>
      </c>
      <c r="J55" t="s">
        <v>15</v>
      </c>
      <c r="K55" s="117" t="s">
        <v>290</v>
      </c>
      <c r="M55" t="s">
        <v>145</v>
      </c>
      <c r="N55" s="3" t="s">
        <v>156</v>
      </c>
      <c r="O55" s="3" t="s">
        <v>156</v>
      </c>
    </row>
    <row r="56" spans="1:15" hidden="1">
      <c r="F56" s="5" t="s">
        <v>137</v>
      </c>
      <c r="G56" s="4" t="s">
        <v>146</v>
      </c>
      <c r="J56" t="s">
        <v>16</v>
      </c>
      <c r="K56" s="117" t="s">
        <v>291</v>
      </c>
      <c r="M56" t="s">
        <v>147</v>
      </c>
      <c r="N56" s="3"/>
      <c r="O56" s="3"/>
    </row>
    <row r="57" spans="1:15" hidden="1">
      <c r="F57" s="5" t="s">
        <v>138</v>
      </c>
      <c r="G57" s="4" t="s">
        <v>148</v>
      </c>
      <c r="J57" t="s">
        <v>139</v>
      </c>
      <c r="K57" s="117" t="s">
        <v>292</v>
      </c>
      <c r="M57" t="s">
        <v>149</v>
      </c>
      <c r="N57" s="3"/>
      <c r="O57" s="3"/>
    </row>
    <row r="58" spans="1:15" hidden="1">
      <c r="F58" s="5" t="s">
        <v>19</v>
      </c>
      <c r="G58" s="4" t="s">
        <v>20</v>
      </c>
      <c r="J58" t="s">
        <v>140</v>
      </c>
      <c r="K58" s="117" t="s">
        <v>293</v>
      </c>
      <c r="M58" t="s">
        <v>150</v>
      </c>
    </row>
    <row r="59" spans="1:15" hidden="1">
      <c r="G59" s="4" t="s">
        <v>21</v>
      </c>
      <c r="J59" t="s">
        <v>37</v>
      </c>
      <c r="K59" s="117" t="s">
        <v>294</v>
      </c>
      <c r="M59" t="s">
        <v>151</v>
      </c>
    </row>
    <row r="60" spans="1:15" hidden="1">
      <c r="G60" s="4" t="s">
        <v>22</v>
      </c>
      <c r="J60" s="117" t="s">
        <v>274</v>
      </c>
      <c r="K60" s="117" t="s">
        <v>295</v>
      </c>
      <c r="M60" t="s">
        <v>152</v>
      </c>
    </row>
    <row r="61" spans="1:15" hidden="1">
      <c r="K61" s="117"/>
      <c r="M61" t="s">
        <v>153</v>
      </c>
    </row>
  </sheetData>
  <dataConsolidate/>
  <mergeCells count="38">
    <mergeCell ref="K3:O14"/>
    <mergeCell ref="F5:F6"/>
    <mergeCell ref="G5:J6"/>
    <mergeCell ref="F7:F8"/>
    <mergeCell ref="G7:J8"/>
    <mergeCell ref="G9:J9"/>
    <mergeCell ref="G10:J10"/>
    <mergeCell ref="F11:F12"/>
    <mergeCell ref="G11:J12"/>
    <mergeCell ref="F13:F14"/>
    <mergeCell ref="G13:J14"/>
    <mergeCell ref="B3:E3"/>
    <mergeCell ref="F3:F4"/>
    <mergeCell ref="G3:G4"/>
    <mergeCell ref="H3:H4"/>
    <mergeCell ref="I3:J4"/>
    <mergeCell ref="G15:G16"/>
    <mergeCell ref="H15:I15"/>
    <mergeCell ref="K15:L15"/>
    <mergeCell ref="N15:O17"/>
    <mergeCell ref="H16:I16"/>
    <mergeCell ref="K16:L16"/>
    <mergeCell ref="A15:A51"/>
    <mergeCell ref="O18:O19"/>
    <mergeCell ref="E50:G50"/>
    <mergeCell ref="M50:O51"/>
    <mergeCell ref="E51:G51"/>
    <mergeCell ref="H18:H19"/>
    <mergeCell ref="I18:I19"/>
    <mergeCell ref="J18:J19"/>
    <mergeCell ref="K18:L18"/>
    <mergeCell ref="M18:M19"/>
    <mergeCell ref="N18:N19"/>
    <mergeCell ref="F18:G18"/>
    <mergeCell ref="B18:B19"/>
    <mergeCell ref="C18:C19"/>
    <mergeCell ref="D18:D19"/>
    <mergeCell ref="E18:E19"/>
  </mergeCells>
  <phoneticPr fontId="4"/>
  <dataValidations count="21">
    <dataValidation type="list" allowBlank="1" showInputMessage="1" showErrorMessage="1" promptTitle="デッサン大会のコース" prompt="リスト▼から選択_x000a_選択したデータをコピー可" sqref="L50:L51" xr:uid="{00000000-0002-0000-0100-000000000000}">
      <formula1>"はじめて,静物応用,石膏,島原城,武家屋敷,アーケード"</formula1>
    </dataValidation>
    <dataValidation type="list" allowBlank="1" showInputMessage="1" showErrorMessage="1" promptTitle="全員入力" prompt="参加できる場合は「○」_x000a_できない場合は「×」を選択" sqref="N20:O49" xr:uid="{00000000-0002-0000-0100-000001000000}">
      <formula1>$O$54:$O$55</formula1>
    </dataValidation>
    <dataValidation allowBlank="1" showInputMessage="1" showErrorMessage="1" promptTitle="ふりがな" prompt="名字と名前の間は１文字(全角)空ける" sqref="I20:I51" xr:uid="{00000000-0002-0000-0100-000002000000}"/>
    <dataValidation type="list" allowBlank="1" showInputMessage="1" promptTitle="大きさ" prompt="リスト▼から選択_x000a_・リストにない場合は直接入力_x000a_・立体は　縦×横×高さ　単位は「㎝」_x000a_・「㎝」は入力しない" sqref="M20:M49" xr:uid="{00000000-0002-0000-0100-000003000000}">
      <formula1>$M$54:$M$61</formula1>
    </dataValidation>
    <dataValidation allowBlank="1" showInputMessage="1" showErrorMessage="1" promptTitle="題名" prompt="「　」を付けない" sqref="L20:L49" xr:uid="{00000000-0002-0000-0100-000004000000}"/>
    <dataValidation type="custom" allowBlank="1" showInputMessage="1" showErrorMessage="1" errorTitle="入力禁止" error="受付時に記入しますので入力しないで下さい。" promptTitle="入力禁止" prompt="受付時に本部で記入" sqref="B20:B49" xr:uid="{00000000-0002-0000-0100-000005000000}">
      <formula1>"　"</formula1>
    </dataValidation>
    <dataValidation type="list" allowBlank="1" showInputMessage="1" showErrorMessage="1" error="リスト▼から選択して下さい" promptTitle="種別" prompt="絵画部門以外はリスト▼から選択_x000a_選択したデータのコピー可" sqref="G20" xr:uid="{00000000-0002-0000-0100-000006000000}">
      <formula1>$G$54:$G$60</formula1>
    </dataValidation>
    <dataValidation type="list" allowBlank="1" showInputMessage="1" showErrorMessage="1" error="リスト▼から選択して下さい" promptTitle="部門" prompt="リスト▼から選択_x000a_選択したデータのコピー可" sqref="F20:F49" xr:uid="{00000000-0002-0000-0100-000007000000}">
      <formula1>$F$54:$F$58</formula1>
    </dataValidation>
    <dataValidation type="list" allowBlank="1" showInputMessage="1" showErrorMessage="1" error="リスト▼から選択して下さい" promptTitle="学年" prompt="リスト▼から選択_x000a_選択したデータのコピー可" sqref="J20:J51" xr:uid="{00000000-0002-0000-0100-000008000000}">
      <formula1>$J$54:$J$60</formula1>
    </dataValidation>
    <dataValidation allowBlank="1" showInputMessage="1" showErrorMessage="1" promptTitle="緊急連絡用（携帯電話）" prompt="作品の破損やトラブル発生時使用" sqref="G13:J14" xr:uid="{00000000-0002-0000-0100-000009000000}"/>
    <dataValidation allowBlank="1" showInputMessage="1" showErrorMessage="1" promptTitle="氏名" prompt="第３水準までの漢字で入力_x000a_名字と名前の間は１文字(全角)空ける" sqref="H20:H51" xr:uid="{00000000-0002-0000-0100-00000A000000}"/>
    <dataValidation allowBlank="1" showInputMessage="1" showErrorMessage="1" promptTitle="デザインのテーマ設定" prompt="デザイン部門の場合は、_x000a_デザインのテーマ設定を入力_x000a_＜例＞_x000a_　環境保護ポスター_x000a_　SDGsをテーマにしたイラストレーション_x000a_　○○ポスター_x000a_　○○のためのイラストレーション　など" sqref="K20:K49" xr:uid="{00000000-0002-0000-0100-00000B000000}"/>
    <dataValidation allowBlank="1" showInputMessage="1" showErrorMessage="1" promptTitle="受付用" prompt="入力不可" sqref="I3:J4" xr:uid="{00000000-0002-0000-0100-00000C000000}"/>
    <dataValidation type="list" allowBlank="1" showInputMessage="1" showErrorMessage="1" error="リスト▼から選択して下さい" promptTitle="種別" prompt="絵画部門以外は、リストから選択して下さい_x000a_選択したデータをコピーしても可" sqref="G21:G49" xr:uid="{00000000-0002-0000-0100-00000D000000}">
      <formula1>$G$54:$G$60</formula1>
    </dataValidation>
    <dataValidation type="custom" allowBlank="1" showInputMessage="1" showErrorMessage="1" promptTitle="受付用" prompt="入力不可" sqref="G5:J6" xr:uid="{00000000-0002-0000-0100-00000E000000}">
      <formula1>"　"</formula1>
    </dataValidation>
    <dataValidation errorStyle="warning" allowBlank="1" showInputMessage="1" promptTitle="顧問氏名" prompt="名字と名前の間は１文字(全角)あける" sqref="G11:J12" xr:uid="{00000000-0002-0000-0100-00000F000000}"/>
    <dataValidation type="custom" allowBlank="1" showInputMessage="1" showErrorMessage="1" errorTitle="エラー" error="入力しないでください" promptTitle="生徒数" prompt="下表より自動算出" sqref="E11:E15" xr:uid="{00000000-0002-0000-0100-000010000000}">
      <formula1>0</formula1>
    </dataValidation>
    <dataValidation errorStyle="information" allowBlank="1" showInputMessage="1" showErrorMessage="1" promptTitle="チェックを" prompt="該当項目_x000a_　○を塗りつぶすか_x000a_　●を記入してください" sqref="J15:J16" xr:uid="{00000000-0002-0000-0100-000011000000}"/>
    <dataValidation type="custom" allowBlank="1" showInputMessage="1" showErrorMessage="1" errorTitle="エラー" error="入力しないでください" promptTitle="出品数" prompt="下表より算出します。" sqref="F15" xr:uid="{00000000-0002-0000-0100-000012000000}">
      <formula1>0</formula1>
    </dataValidation>
    <dataValidation type="custom" allowBlank="1" showInputMessage="1" showErrorMessage="1" errorTitle="エラー" error="入力しないでください" promptTitle="出品数" prompt="下表より自動算出" sqref="E4:E10" xr:uid="{00000000-0002-0000-0100-000013000000}">
      <formula1>0</formula1>
    </dataValidation>
    <dataValidation type="whole" imeMode="hiragana" allowBlank="1" showInputMessage="1" showErrorMessage="1" error="学校番号を入力" promptTitle="学校番号" prompt="別シート：学校番号の一覧または作品募集要項で要確認_x000a_" sqref="G3:G4" xr:uid="{00000000-0002-0000-0100-000014000000}">
      <formula1>101</formula1>
      <formula2>999</formula2>
    </dataValidation>
  </dataValidations>
  <printOptions horizontalCentered="1" verticalCentered="1"/>
  <pageMargins left="0.25" right="0.25" top="0.25" bottom="0.25" header="0.25" footer="0.25"/>
  <pageSetup paperSize="9" scale="68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39"/>
  <sheetViews>
    <sheetView view="pageBreakPreview" zoomScale="60" zoomScaleNormal="100" workbookViewId="0">
      <pane ySplit="5" topLeftCell="A6" activePane="bottomLeft" state="frozen"/>
      <selection activeCell="E21" sqref="E21"/>
      <selection pane="bottomLeft" activeCell="E13" sqref="E13"/>
    </sheetView>
  </sheetViews>
  <sheetFormatPr defaultColWidth="13" defaultRowHeight="13.2"/>
  <cols>
    <col min="1" max="1" width="5.33203125" style="20" customWidth="1"/>
    <col min="2" max="2" width="15.6640625" style="9" customWidth="1"/>
    <col min="3" max="3" width="1.6640625" style="9" customWidth="1"/>
    <col min="4" max="4" width="5.33203125" style="21" customWidth="1"/>
    <col min="5" max="5" width="15.6640625" style="9" customWidth="1"/>
    <col min="6" max="6" width="1.6640625" style="9" customWidth="1"/>
    <col min="7" max="7" width="5.33203125" style="21" customWidth="1"/>
    <col min="8" max="8" width="15.6640625" style="9" customWidth="1"/>
    <col min="9" max="9" width="1.6640625" style="9" customWidth="1"/>
    <col min="10" max="10" width="5.33203125" style="21" customWidth="1"/>
    <col min="11" max="11" width="15.6640625" style="9" customWidth="1"/>
    <col min="12" max="16384" width="13" style="9"/>
  </cols>
  <sheetData>
    <row r="1" spans="1:11">
      <c r="A1" s="6"/>
      <c r="B1" s="7"/>
      <c r="C1" s="7"/>
      <c r="D1" s="8"/>
      <c r="E1" s="7"/>
      <c r="F1" s="7"/>
      <c r="G1" s="8"/>
      <c r="H1" s="7"/>
      <c r="I1" s="7"/>
      <c r="J1" s="8"/>
      <c r="K1" s="7"/>
    </row>
    <row r="2" spans="1:11" s="12" customFormat="1" ht="28.2">
      <c r="A2" s="10" t="s">
        <v>283</v>
      </c>
      <c r="B2" s="11"/>
      <c r="C2" s="11"/>
      <c r="D2" s="10"/>
      <c r="E2" s="11"/>
      <c r="F2" s="11"/>
      <c r="G2" s="10"/>
      <c r="H2" s="11"/>
      <c r="I2" s="11"/>
      <c r="J2" s="10"/>
      <c r="K2" s="11"/>
    </row>
    <row r="3" spans="1:11" ht="24" thickBot="1">
      <c r="A3" s="6"/>
      <c r="B3" s="13"/>
      <c r="C3" s="13"/>
      <c r="D3" s="8"/>
      <c r="E3" s="7"/>
      <c r="F3" s="13"/>
      <c r="G3" s="8"/>
      <c r="H3" s="7"/>
      <c r="I3" s="13"/>
      <c r="J3" s="8"/>
      <c r="K3" s="7"/>
    </row>
    <row r="4" spans="1:11" s="17" customFormat="1" ht="25.5" customHeight="1" thickTop="1" thickBot="1">
      <c r="A4" s="14" t="s">
        <v>38</v>
      </c>
      <c r="B4" s="15"/>
      <c r="C4" s="16"/>
      <c r="D4" s="14" t="s">
        <v>39</v>
      </c>
      <c r="E4" s="15"/>
      <c r="F4" s="16"/>
      <c r="G4" s="14" t="s">
        <v>40</v>
      </c>
      <c r="H4" s="15"/>
      <c r="I4" s="16"/>
      <c r="J4" s="14" t="s">
        <v>41</v>
      </c>
      <c r="K4" s="15"/>
    </row>
    <row r="5" spans="1:11" ht="25.5" customHeight="1" thickTop="1" thickBot="1">
      <c r="A5" s="22" t="s">
        <v>24</v>
      </c>
      <c r="B5" s="23" t="s">
        <v>42</v>
      </c>
      <c r="C5" s="18"/>
      <c r="D5" s="22" t="s">
        <v>24</v>
      </c>
      <c r="E5" s="23" t="s">
        <v>42</v>
      </c>
      <c r="F5" s="19"/>
      <c r="G5" s="22" t="s">
        <v>24</v>
      </c>
      <c r="H5" s="23" t="s">
        <v>42</v>
      </c>
      <c r="I5" s="19"/>
      <c r="J5" s="22" t="s">
        <v>24</v>
      </c>
      <c r="K5" s="23" t="s">
        <v>42</v>
      </c>
    </row>
    <row r="6" spans="1:11" ht="23.25" customHeight="1" thickTop="1">
      <c r="A6" s="24">
        <v>101</v>
      </c>
      <c r="B6" s="25" t="s">
        <v>43</v>
      </c>
      <c r="C6" s="26"/>
      <c r="D6" s="27">
        <v>201</v>
      </c>
      <c r="E6" s="25" t="s">
        <v>44</v>
      </c>
      <c r="F6" s="28"/>
      <c r="G6" s="24">
        <v>301</v>
      </c>
      <c r="H6" s="25" t="s">
        <v>45</v>
      </c>
      <c r="I6" s="28"/>
      <c r="J6" s="24">
        <v>401</v>
      </c>
      <c r="K6" s="25" t="s">
        <v>46</v>
      </c>
    </row>
    <row r="7" spans="1:11" ht="23.25" customHeight="1">
      <c r="A7" s="29">
        <v>102</v>
      </c>
      <c r="B7" s="30" t="s">
        <v>47</v>
      </c>
      <c r="C7" s="26"/>
      <c r="D7" s="29">
        <v>202</v>
      </c>
      <c r="E7" s="143"/>
      <c r="F7" s="28"/>
      <c r="G7" s="29">
        <v>302</v>
      </c>
      <c r="H7" s="30" t="s">
        <v>48</v>
      </c>
      <c r="I7" s="28"/>
      <c r="J7" s="29">
        <v>402</v>
      </c>
      <c r="K7" s="30" t="s">
        <v>49</v>
      </c>
    </row>
    <row r="8" spans="1:11" ht="23.25" customHeight="1">
      <c r="A8" s="29">
        <v>103</v>
      </c>
      <c r="B8" s="30" t="s">
        <v>50</v>
      </c>
      <c r="C8" s="26"/>
      <c r="D8" s="29">
        <v>203</v>
      </c>
      <c r="E8" s="30" t="s">
        <v>51</v>
      </c>
      <c r="F8" s="28"/>
      <c r="G8" s="29">
        <v>303</v>
      </c>
      <c r="H8" s="30" t="s">
        <v>52</v>
      </c>
      <c r="I8" s="28"/>
      <c r="J8" s="29">
        <v>403</v>
      </c>
      <c r="K8" s="30" t="s">
        <v>53</v>
      </c>
    </row>
    <row r="9" spans="1:11" ht="23.25" customHeight="1">
      <c r="A9" s="29">
        <v>104</v>
      </c>
      <c r="B9" s="30" t="s">
        <v>54</v>
      </c>
      <c r="C9" s="26"/>
      <c r="D9" s="29">
        <v>204</v>
      </c>
      <c r="E9" s="30" t="s">
        <v>55</v>
      </c>
      <c r="F9" s="28"/>
      <c r="G9" s="29">
        <v>304</v>
      </c>
      <c r="H9" s="30" t="s">
        <v>56</v>
      </c>
      <c r="I9" s="28"/>
      <c r="J9" s="29">
        <v>404</v>
      </c>
      <c r="K9" s="30" t="s">
        <v>57</v>
      </c>
    </row>
    <row r="10" spans="1:11" ht="23.25" customHeight="1">
      <c r="A10" s="29">
        <v>105</v>
      </c>
      <c r="B10" s="30" t="s">
        <v>58</v>
      </c>
      <c r="C10" s="26"/>
      <c r="D10" s="29">
        <v>205</v>
      </c>
      <c r="E10" s="30" t="s">
        <v>59</v>
      </c>
      <c r="F10" s="28"/>
      <c r="G10" s="29">
        <v>305</v>
      </c>
      <c r="H10" s="30" t="s">
        <v>60</v>
      </c>
      <c r="I10" s="28"/>
      <c r="J10" s="29">
        <v>405</v>
      </c>
      <c r="K10" s="30" t="s">
        <v>61</v>
      </c>
    </row>
    <row r="11" spans="1:11" ht="23.25" customHeight="1">
      <c r="A11" s="29">
        <v>106</v>
      </c>
      <c r="B11" s="30" t="s">
        <v>62</v>
      </c>
      <c r="C11" s="26"/>
      <c r="D11" s="29">
        <v>206</v>
      </c>
      <c r="E11" s="30" t="s">
        <v>63</v>
      </c>
      <c r="F11" s="28"/>
      <c r="G11" s="29">
        <v>306</v>
      </c>
      <c r="H11" s="30" t="s">
        <v>64</v>
      </c>
      <c r="I11" s="28"/>
      <c r="J11" s="29">
        <v>406</v>
      </c>
      <c r="K11" s="30" t="s">
        <v>65</v>
      </c>
    </row>
    <row r="12" spans="1:11" ht="23.25" customHeight="1">
      <c r="A12" s="29">
        <v>107</v>
      </c>
      <c r="B12" s="30" t="s">
        <v>66</v>
      </c>
      <c r="C12" s="26"/>
      <c r="D12" s="29">
        <v>207</v>
      </c>
      <c r="E12" s="30" t="s">
        <v>67</v>
      </c>
      <c r="F12" s="28"/>
      <c r="G12" s="29">
        <v>307</v>
      </c>
      <c r="H12" s="30" t="s">
        <v>68</v>
      </c>
      <c r="I12" s="28"/>
      <c r="J12" s="29">
        <v>407</v>
      </c>
      <c r="K12" s="30" t="s">
        <v>69</v>
      </c>
    </row>
    <row r="13" spans="1:11" ht="23.25" customHeight="1">
      <c r="A13" s="29">
        <v>108</v>
      </c>
      <c r="B13" s="30" t="s">
        <v>70</v>
      </c>
      <c r="C13" s="26"/>
      <c r="D13" s="29">
        <v>208</v>
      </c>
      <c r="E13" s="30" t="s">
        <v>71</v>
      </c>
      <c r="F13" s="28"/>
      <c r="G13" s="29">
        <v>308</v>
      </c>
      <c r="H13" s="30" t="s">
        <v>72</v>
      </c>
      <c r="I13" s="28"/>
      <c r="J13" s="29">
        <v>408</v>
      </c>
      <c r="K13" s="30" t="s">
        <v>73</v>
      </c>
    </row>
    <row r="14" spans="1:11" ht="23.25" customHeight="1">
      <c r="A14" s="29">
        <v>109</v>
      </c>
      <c r="B14" s="30" t="s">
        <v>74</v>
      </c>
      <c r="C14" s="26"/>
      <c r="D14" s="29">
        <v>209</v>
      </c>
      <c r="E14" s="30" t="s">
        <v>75</v>
      </c>
      <c r="F14" s="28"/>
      <c r="G14" s="29">
        <v>309</v>
      </c>
      <c r="H14" s="30" t="s">
        <v>76</v>
      </c>
      <c r="I14" s="28"/>
      <c r="J14" s="29">
        <v>409</v>
      </c>
      <c r="K14" s="30" t="s">
        <v>77</v>
      </c>
    </row>
    <row r="15" spans="1:11" ht="23.25" customHeight="1">
      <c r="A15" s="29">
        <v>110</v>
      </c>
      <c r="B15" s="30" t="s">
        <v>78</v>
      </c>
      <c r="C15" s="26"/>
      <c r="D15" s="29">
        <v>210</v>
      </c>
      <c r="E15" s="30" t="s">
        <v>79</v>
      </c>
      <c r="F15" s="28"/>
      <c r="G15" s="29">
        <v>310</v>
      </c>
      <c r="H15" s="30" t="s">
        <v>80</v>
      </c>
      <c r="I15" s="28"/>
      <c r="J15" s="29">
        <v>410</v>
      </c>
      <c r="K15" s="30" t="s">
        <v>81</v>
      </c>
    </row>
    <row r="16" spans="1:11" ht="23.25" customHeight="1">
      <c r="A16" s="29">
        <v>111</v>
      </c>
      <c r="B16" s="30" t="s">
        <v>82</v>
      </c>
      <c r="C16" s="26"/>
      <c r="D16" s="29">
        <v>211</v>
      </c>
      <c r="E16" s="30" t="s">
        <v>83</v>
      </c>
      <c r="F16" s="28"/>
      <c r="G16" s="29">
        <v>311</v>
      </c>
      <c r="H16" s="30" t="s">
        <v>84</v>
      </c>
      <c r="I16" s="28"/>
      <c r="J16" s="29">
        <v>411</v>
      </c>
      <c r="K16" s="30" t="s">
        <v>85</v>
      </c>
    </row>
    <row r="17" spans="1:11" ht="23.25" customHeight="1">
      <c r="A17" s="29">
        <v>112</v>
      </c>
      <c r="B17" s="30" t="s">
        <v>86</v>
      </c>
      <c r="C17" s="26"/>
      <c r="D17" s="29">
        <v>212</v>
      </c>
      <c r="E17" s="30" t="s">
        <v>87</v>
      </c>
      <c r="F17" s="28"/>
      <c r="G17" s="29">
        <v>312</v>
      </c>
      <c r="H17" s="30" t="s">
        <v>88</v>
      </c>
      <c r="I17" s="28"/>
      <c r="J17" s="29">
        <v>412</v>
      </c>
      <c r="K17" s="30" t="s">
        <v>89</v>
      </c>
    </row>
    <row r="18" spans="1:11" ht="23.25" customHeight="1">
      <c r="A18" s="29">
        <v>113</v>
      </c>
      <c r="B18" s="30" t="s">
        <v>90</v>
      </c>
      <c r="C18" s="26"/>
      <c r="D18" s="29">
        <v>213</v>
      </c>
      <c r="E18" s="30" t="s">
        <v>91</v>
      </c>
      <c r="F18" s="28"/>
      <c r="G18" s="29">
        <v>313</v>
      </c>
      <c r="H18" s="30" t="s">
        <v>95</v>
      </c>
      <c r="I18" s="28"/>
      <c r="J18" s="29">
        <v>413</v>
      </c>
      <c r="K18" s="30" t="s">
        <v>92</v>
      </c>
    </row>
    <row r="19" spans="1:11" ht="23.25" customHeight="1">
      <c r="A19" s="29">
        <v>114</v>
      </c>
      <c r="B19" s="30" t="s">
        <v>93</v>
      </c>
      <c r="C19" s="26"/>
      <c r="D19" s="29">
        <v>214</v>
      </c>
      <c r="E19" s="30" t="s">
        <v>94</v>
      </c>
      <c r="F19" s="28"/>
      <c r="G19" s="29">
        <v>314</v>
      </c>
      <c r="H19" s="30" t="s">
        <v>99</v>
      </c>
      <c r="I19" s="28"/>
      <c r="J19" s="29">
        <v>414</v>
      </c>
      <c r="K19" s="30" t="s">
        <v>96</v>
      </c>
    </row>
    <row r="20" spans="1:11" ht="23.25" customHeight="1">
      <c r="A20" s="29">
        <v>115</v>
      </c>
      <c r="B20" s="30" t="s">
        <v>97</v>
      </c>
      <c r="C20" s="26"/>
      <c r="D20" s="29">
        <v>215</v>
      </c>
      <c r="E20" s="30" t="s">
        <v>98</v>
      </c>
      <c r="F20" s="28"/>
      <c r="G20" s="29">
        <v>315</v>
      </c>
      <c r="H20" s="30" t="s">
        <v>102</v>
      </c>
      <c r="I20" s="28"/>
      <c r="J20" s="29">
        <v>415</v>
      </c>
      <c r="K20" s="30" t="s">
        <v>157</v>
      </c>
    </row>
    <row r="21" spans="1:11" ht="23.25" customHeight="1">
      <c r="A21" s="29">
        <v>116</v>
      </c>
      <c r="B21" s="30" t="s">
        <v>100</v>
      </c>
      <c r="C21" s="26"/>
      <c r="D21" s="29">
        <v>216</v>
      </c>
      <c r="E21" s="30" t="s">
        <v>101</v>
      </c>
      <c r="F21" s="28"/>
      <c r="G21" s="29">
        <v>316</v>
      </c>
      <c r="H21" s="30" t="s">
        <v>104</v>
      </c>
      <c r="I21" s="28"/>
      <c r="J21" s="29">
        <v>416</v>
      </c>
      <c r="K21" s="30" t="s">
        <v>158</v>
      </c>
    </row>
    <row r="22" spans="1:11" ht="23.25" customHeight="1">
      <c r="A22" s="29">
        <v>117</v>
      </c>
      <c r="B22" s="30" t="s">
        <v>313</v>
      </c>
      <c r="C22" s="26"/>
      <c r="D22" s="29">
        <v>217</v>
      </c>
      <c r="E22" s="30" t="s">
        <v>103</v>
      </c>
      <c r="F22" s="28"/>
      <c r="G22" s="29">
        <v>317</v>
      </c>
      <c r="H22" s="30" t="s">
        <v>107</v>
      </c>
      <c r="I22" s="28"/>
      <c r="J22" s="29">
        <v>417</v>
      </c>
      <c r="K22" s="30" t="s">
        <v>159</v>
      </c>
    </row>
    <row r="23" spans="1:11" ht="23.25" customHeight="1">
      <c r="A23" s="29">
        <v>118</v>
      </c>
      <c r="B23" s="30" t="s">
        <v>105</v>
      </c>
      <c r="C23" s="26"/>
      <c r="D23" s="29">
        <v>218</v>
      </c>
      <c r="E23" s="30" t="s">
        <v>106</v>
      </c>
      <c r="F23" s="28"/>
      <c r="G23" s="29">
        <v>318</v>
      </c>
      <c r="H23" s="30" t="s">
        <v>109</v>
      </c>
      <c r="I23" s="28"/>
      <c r="J23" s="29">
        <v>418</v>
      </c>
      <c r="K23" s="30" t="s">
        <v>160</v>
      </c>
    </row>
    <row r="24" spans="1:11" ht="23.25" customHeight="1">
      <c r="A24" s="29">
        <v>119</v>
      </c>
      <c r="B24" s="30" t="s">
        <v>299</v>
      </c>
      <c r="C24" s="26"/>
      <c r="D24" s="29">
        <v>219</v>
      </c>
      <c r="E24" s="30" t="s">
        <v>108</v>
      </c>
      <c r="F24" s="28"/>
      <c r="G24" s="29">
        <v>319</v>
      </c>
      <c r="H24" s="30" t="s">
        <v>112</v>
      </c>
      <c r="I24" s="28"/>
      <c r="J24" s="29"/>
      <c r="K24" s="30"/>
    </row>
    <row r="25" spans="1:11" ht="23.25" customHeight="1">
      <c r="A25" s="29">
        <v>120</v>
      </c>
      <c r="B25" s="30" t="s">
        <v>110</v>
      </c>
      <c r="C25" s="26"/>
      <c r="D25" s="29">
        <v>220</v>
      </c>
      <c r="E25" s="30" t="s">
        <v>111</v>
      </c>
      <c r="F25" s="28"/>
      <c r="G25" s="29">
        <v>320</v>
      </c>
      <c r="H25" s="30" t="s">
        <v>115</v>
      </c>
      <c r="I25" s="28"/>
      <c r="J25" s="29"/>
      <c r="K25" s="30"/>
    </row>
    <row r="26" spans="1:11" ht="23.25" customHeight="1">
      <c r="A26" s="29">
        <v>121</v>
      </c>
      <c r="B26" s="30" t="s">
        <v>113</v>
      </c>
      <c r="C26" s="26"/>
      <c r="D26" s="29">
        <v>221</v>
      </c>
      <c r="E26" s="30" t="s">
        <v>114</v>
      </c>
      <c r="F26" s="28"/>
      <c r="G26" s="29">
        <v>321</v>
      </c>
      <c r="H26" s="30" t="s">
        <v>117</v>
      </c>
      <c r="I26" s="28"/>
      <c r="J26" s="29"/>
      <c r="K26" s="30"/>
    </row>
    <row r="27" spans="1:11" ht="23.25" customHeight="1">
      <c r="A27" s="29">
        <v>122</v>
      </c>
      <c r="B27" s="30" t="s">
        <v>116</v>
      </c>
      <c r="C27" s="26"/>
      <c r="D27" s="29">
        <v>222</v>
      </c>
      <c r="E27" s="30" t="s">
        <v>161</v>
      </c>
      <c r="F27" s="28"/>
      <c r="G27" s="29">
        <v>322</v>
      </c>
      <c r="H27" s="30" t="s">
        <v>119</v>
      </c>
      <c r="I27" s="28"/>
      <c r="J27" s="29"/>
      <c r="K27" s="30"/>
    </row>
    <row r="28" spans="1:11" ht="23.25" customHeight="1">
      <c r="A28" s="29">
        <v>123</v>
      </c>
      <c r="B28" s="30" t="s">
        <v>308</v>
      </c>
      <c r="C28" s="26"/>
      <c r="D28" s="29">
        <v>223</v>
      </c>
      <c r="E28" s="30" t="s">
        <v>118</v>
      </c>
      <c r="F28" s="28"/>
      <c r="G28" s="29">
        <v>323</v>
      </c>
      <c r="H28" s="30" t="s">
        <v>121</v>
      </c>
      <c r="I28" s="28"/>
      <c r="J28" s="29"/>
      <c r="K28" s="30"/>
    </row>
    <row r="29" spans="1:11" ht="23.25" customHeight="1">
      <c r="A29" s="29">
        <v>124</v>
      </c>
      <c r="B29" s="30" t="s">
        <v>120</v>
      </c>
      <c r="C29" s="26"/>
      <c r="D29" s="29">
        <v>224</v>
      </c>
      <c r="E29" s="30" t="s">
        <v>164</v>
      </c>
      <c r="F29" s="28"/>
      <c r="G29" s="29">
        <v>324</v>
      </c>
      <c r="H29" s="30" t="s">
        <v>165</v>
      </c>
      <c r="I29" s="28"/>
      <c r="J29" s="29"/>
      <c r="K29" s="30"/>
    </row>
    <row r="30" spans="1:11" ht="23.25" customHeight="1">
      <c r="A30" s="29">
        <v>125</v>
      </c>
      <c r="B30" s="30" t="s">
        <v>122</v>
      </c>
      <c r="C30" s="26"/>
      <c r="D30" s="29">
        <v>225</v>
      </c>
      <c r="E30" s="30" t="s">
        <v>123</v>
      </c>
      <c r="F30" s="28"/>
      <c r="G30" s="29">
        <v>325</v>
      </c>
      <c r="H30" s="30" t="s">
        <v>124</v>
      </c>
      <c r="I30" s="28"/>
      <c r="J30" s="29"/>
      <c r="K30" s="30"/>
    </row>
    <row r="31" spans="1:11" ht="23.25" customHeight="1">
      <c r="A31" s="29">
        <v>126</v>
      </c>
      <c r="B31" s="30" t="s">
        <v>125</v>
      </c>
      <c r="C31" s="26"/>
      <c r="D31" s="29">
        <v>226</v>
      </c>
      <c r="E31" s="30" t="s">
        <v>126</v>
      </c>
      <c r="F31" s="28"/>
      <c r="G31" s="29">
        <v>326</v>
      </c>
      <c r="H31" s="30" t="s">
        <v>162</v>
      </c>
      <c r="I31" s="28"/>
      <c r="J31" s="29"/>
      <c r="K31" s="30"/>
    </row>
    <row r="32" spans="1:11" ht="23.25" customHeight="1">
      <c r="A32" s="29">
        <v>127</v>
      </c>
      <c r="B32" s="30" t="s">
        <v>127</v>
      </c>
      <c r="C32" s="26"/>
      <c r="D32" s="29">
        <v>227</v>
      </c>
      <c r="E32" s="30" t="s">
        <v>128</v>
      </c>
      <c r="F32" s="28"/>
      <c r="G32" s="29"/>
      <c r="H32" s="30"/>
      <c r="I32" s="28"/>
      <c r="J32" s="29"/>
      <c r="K32" s="30"/>
    </row>
    <row r="33" spans="1:11" ht="23.25" customHeight="1">
      <c r="A33" s="31">
        <v>128</v>
      </c>
      <c r="B33" s="32" t="s">
        <v>154</v>
      </c>
      <c r="C33" s="26"/>
      <c r="D33" s="31">
        <v>228</v>
      </c>
      <c r="E33" s="32" t="s">
        <v>130</v>
      </c>
      <c r="F33" s="28"/>
      <c r="G33" s="31"/>
      <c r="H33" s="32"/>
      <c r="I33" s="28"/>
      <c r="J33" s="31"/>
      <c r="K33" s="32"/>
    </row>
    <row r="34" spans="1:11" ht="23.25" customHeight="1">
      <c r="A34" s="31">
        <v>129</v>
      </c>
      <c r="B34" s="32" t="s">
        <v>131</v>
      </c>
      <c r="C34" s="26"/>
      <c r="D34" s="31">
        <v>229</v>
      </c>
      <c r="E34" s="32" t="s">
        <v>132</v>
      </c>
      <c r="F34" s="28"/>
      <c r="G34" s="31"/>
      <c r="H34" s="32"/>
      <c r="I34" s="28"/>
      <c r="J34" s="31"/>
      <c r="K34" s="32"/>
    </row>
    <row r="35" spans="1:11" ht="23.25" customHeight="1" thickBot="1">
      <c r="A35" s="31">
        <v>130</v>
      </c>
      <c r="B35" s="32" t="s">
        <v>129</v>
      </c>
      <c r="C35" s="26"/>
      <c r="D35" s="31"/>
      <c r="E35" s="32"/>
      <c r="F35" s="28"/>
      <c r="G35" s="31"/>
      <c r="H35" s="32"/>
      <c r="I35" s="28"/>
      <c r="J35" s="33"/>
      <c r="K35" s="34"/>
    </row>
    <row r="36" spans="1:11" ht="23.25" customHeight="1" thickTop="1" thickBot="1">
      <c r="A36" s="31">
        <v>131</v>
      </c>
      <c r="B36" s="32" t="s">
        <v>257</v>
      </c>
      <c r="C36" s="26"/>
      <c r="D36" s="31"/>
      <c r="E36" s="32"/>
      <c r="F36" s="28"/>
      <c r="G36" s="31"/>
      <c r="H36" s="32"/>
      <c r="I36" s="36"/>
      <c r="J36" s="37"/>
    </row>
    <row r="37" spans="1:11" ht="23.25" customHeight="1" thickTop="1" thickBot="1">
      <c r="A37" s="31">
        <v>132</v>
      </c>
      <c r="B37" s="32" t="s">
        <v>163</v>
      </c>
      <c r="C37" s="26"/>
      <c r="D37" s="31"/>
      <c r="E37" s="32"/>
      <c r="F37" s="28"/>
      <c r="G37" s="31"/>
      <c r="H37" s="32"/>
      <c r="I37" s="28"/>
      <c r="J37" s="14" t="s">
        <v>27</v>
      </c>
      <c r="K37" s="15"/>
    </row>
    <row r="38" spans="1:11" ht="23.25" customHeight="1" thickTop="1" thickBot="1">
      <c r="A38" s="33"/>
      <c r="B38" s="34"/>
      <c r="C38" s="26"/>
      <c r="D38" s="33"/>
      <c r="E38" s="34"/>
      <c r="F38" s="28"/>
      <c r="G38" s="33"/>
      <c r="H38" s="34"/>
      <c r="I38" s="28"/>
      <c r="J38" s="33">
        <v>999</v>
      </c>
      <c r="K38" s="34" t="s">
        <v>251</v>
      </c>
    </row>
    <row r="39" spans="1:11" ht="13.8" thickTop="1"/>
  </sheetData>
  <phoneticPr fontId="4"/>
  <pageMargins left="0.78740157480314965" right="0.55118110236220474" top="0.51181102362204722" bottom="0.62992125984251968" header="0.51181102362204722" footer="0.39370078740157483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B400"/>
  <sheetViews>
    <sheetView topLeftCell="A85" workbookViewId="0">
      <selection activeCell="B102" sqref="B102"/>
    </sheetView>
  </sheetViews>
  <sheetFormatPr defaultColWidth="8.88671875" defaultRowHeight="13.2"/>
  <cols>
    <col min="1" max="1" width="7.109375" customWidth="1"/>
    <col min="2" max="2" width="21.33203125" customWidth="1"/>
  </cols>
  <sheetData>
    <row r="1" spans="1:2">
      <c r="A1" s="35">
        <v>101</v>
      </c>
      <c r="B1" s="35" t="s">
        <v>171</v>
      </c>
    </row>
    <row r="2" spans="1:2">
      <c r="A2" s="35">
        <v>102</v>
      </c>
      <c r="B2" s="35" t="s">
        <v>172</v>
      </c>
    </row>
    <row r="3" spans="1:2">
      <c r="A3" s="35">
        <v>103</v>
      </c>
      <c r="B3" s="35" t="s">
        <v>173</v>
      </c>
    </row>
    <row r="4" spans="1:2">
      <c r="A4" s="35">
        <v>104</v>
      </c>
      <c r="B4" s="35" t="s">
        <v>174</v>
      </c>
    </row>
    <row r="5" spans="1:2">
      <c r="A5" s="35">
        <v>105</v>
      </c>
      <c r="B5" s="35" t="s">
        <v>175</v>
      </c>
    </row>
    <row r="6" spans="1:2">
      <c r="A6" s="35">
        <v>106</v>
      </c>
      <c r="B6" s="35" t="s">
        <v>176</v>
      </c>
    </row>
    <row r="7" spans="1:2">
      <c r="A7" s="35">
        <v>107</v>
      </c>
      <c r="B7" s="35" t="s">
        <v>177</v>
      </c>
    </row>
    <row r="8" spans="1:2">
      <c r="A8" s="35">
        <v>108</v>
      </c>
      <c r="B8" s="35" t="s">
        <v>178</v>
      </c>
    </row>
    <row r="9" spans="1:2">
      <c r="A9" s="35">
        <v>109</v>
      </c>
      <c r="B9" s="35" t="s">
        <v>179</v>
      </c>
    </row>
    <row r="10" spans="1:2">
      <c r="A10" s="35">
        <v>110</v>
      </c>
      <c r="B10" s="35" t="s">
        <v>180</v>
      </c>
    </row>
    <row r="11" spans="1:2">
      <c r="A11" s="35">
        <v>111</v>
      </c>
      <c r="B11" s="35" t="s">
        <v>181</v>
      </c>
    </row>
    <row r="12" spans="1:2">
      <c r="A12" s="35">
        <v>112</v>
      </c>
      <c r="B12" s="35" t="s">
        <v>182</v>
      </c>
    </row>
    <row r="13" spans="1:2">
      <c r="A13" s="35">
        <v>113</v>
      </c>
      <c r="B13" s="35" t="s">
        <v>183</v>
      </c>
    </row>
    <row r="14" spans="1:2">
      <c r="A14" s="35">
        <v>114</v>
      </c>
      <c r="B14" s="35" t="s">
        <v>184</v>
      </c>
    </row>
    <row r="15" spans="1:2">
      <c r="A15" s="35">
        <v>115</v>
      </c>
      <c r="B15" s="35" t="s">
        <v>185</v>
      </c>
    </row>
    <row r="16" spans="1:2">
      <c r="A16" s="35">
        <v>116</v>
      </c>
      <c r="B16" s="35" t="s">
        <v>186</v>
      </c>
    </row>
    <row r="17" spans="1:2">
      <c r="A17" s="35">
        <v>117</v>
      </c>
      <c r="B17" s="35" t="s">
        <v>314</v>
      </c>
    </row>
    <row r="18" spans="1:2">
      <c r="A18" s="35">
        <v>118</v>
      </c>
      <c r="B18" s="35" t="s">
        <v>187</v>
      </c>
    </row>
    <row r="19" spans="1:2">
      <c r="A19" s="35">
        <v>119</v>
      </c>
      <c r="B19" s="35" t="s">
        <v>300</v>
      </c>
    </row>
    <row r="20" spans="1:2">
      <c r="A20" s="35">
        <v>120</v>
      </c>
      <c r="B20" s="35" t="s">
        <v>188</v>
      </c>
    </row>
    <row r="21" spans="1:2">
      <c r="A21" s="35">
        <v>121</v>
      </c>
      <c r="B21" s="35" t="s">
        <v>189</v>
      </c>
    </row>
    <row r="22" spans="1:2">
      <c r="A22" s="35">
        <v>122</v>
      </c>
      <c r="B22" s="35" t="s">
        <v>190</v>
      </c>
    </row>
    <row r="23" spans="1:2">
      <c r="A23" s="35">
        <v>123</v>
      </c>
      <c r="B23" s="35" t="s">
        <v>191</v>
      </c>
    </row>
    <row r="24" spans="1:2">
      <c r="A24" s="35">
        <v>124</v>
      </c>
      <c r="B24" s="35" t="s">
        <v>192</v>
      </c>
    </row>
    <row r="25" spans="1:2">
      <c r="A25" s="35">
        <v>125</v>
      </c>
      <c r="B25" s="35" t="s">
        <v>193</v>
      </c>
    </row>
    <row r="26" spans="1:2">
      <c r="A26" s="35">
        <v>126</v>
      </c>
      <c r="B26" s="35" t="s">
        <v>194</v>
      </c>
    </row>
    <row r="27" spans="1:2">
      <c r="A27" s="35">
        <v>127</v>
      </c>
      <c r="B27" s="35" t="s">
        <v>195</v>
      </c>
    </row>
    <row r="28" spans="1:2">
      <c r="A28" s="35">
        <v>128</v>
      </c>
      <c r="B28" s="35" t="s">
        <v>196</v>
      </c>
    </row>
    <row r="29" spans="1:2">
      <c r="A29" s="35">
        <v>129</v>
      </c>
      <c r="B29" s="35" t="s">
        <v>197</v>
      </c>
    </row>
    <row r="30" spans="1:2">
      <c r="A30" s="35">
        <v>130</v>
      </c>
      <c r="B30" s="35" t="s">
        <v>198</v>
      </c>
    </row>
    <row r="31" spans="1:2">
      <c r="A31" s="35">
        <v>131</v>
      </c>
      <c r="B31" s="35" t="s">
        <v>257</v>
      </c>
    </row>
    <row r="32" spans="1:2">
      <c r="A32" s="35">
        <v>132</v>
      </c>
      <c r="B32" s="35" t="s">
        <v>301</v>
      </c>
    </row>
    <row r="33" spans="1:2">
      <c r="A33" s="35">
        <v>133</v>
      </c>
      <c r="B33" s="35" t="s">
        <v>199</v>
      </c>
    </row>
    <row r="34" spans="1:2">
      <c r="A34" s="35">
        <v>134</v>
      </c>
      <c r="B34" s="35" t="s">
        <v>199</v>
      </c>
    </row>
    <row r="35" spans="1:2">
      <c r="A35" s="35">
        <v>135</v>
      </c>
      <c r="B35" s="35" t="s">
        <v>199</v>
      </c>
    </row>
    <row r="36" spans="1:2">
      <c r="A36" s="35">
        <v>136</v>
      </c>
      <c r="B36" s="35" t="s">
        <v>199</v>
      </c>
    </row>
    <row r="37" spans="1:2">
      <c r="A37" s="35">
        <v>137</v>
      </c>
      <c r="B37" s="35" t="s">
        <v>199</v>
      </c>
    </row>
    <row r="38" spans="1:2">
      <c r="A38" s="35">
        <v>138</v>
      </c>
      <c r="B38" s="35" t="s">
        <v>199</v>
      </c>
    </row>
    <row r="39" spans="1:2">
      <c r="A39" s="35">
        <v>139</v>
      </c>
      <c r="B39" s="35" t="s">
        <v>199</v>
      </c>
    </row>
    <row r="40" spans="1:2">
      <c r="A40" s="35">
        <v>140</v>
      </c>
      <c r="B40" s="35" t="s">
        <v>199</v>
      </c>
    </row>
    <row r="41" spans="1:2">
      <c r="A41" s="35">
        <v>141</v>
      </c>
      <c r="B41" s="35" t="s">
        <v>199</v>
      </c>
    </row>
    <row r="42" spans="1:2">
      <c r="A42" s="35">
        <v>142</v>
      </c>
      <c r="B42" s="35" t="s">
        <v>199</v>
      </c>
    </row>
    <row r="43" spans="1:2">
      <c r="A43" s="35">
        <v>143</v>
      </c>
      <c r="B43" s="35" t="s">
        <v>199</v>
      </c>
    </row>
    <row r="44" spans="1:2">
      <c r="A44" s="35">
        <v>144</v>
      </c>
      <c r="B44" s="35" t="s">
        <v>199</v>
      </c>
    </row>
    <row r="45" spans="1:2">
      <c r="A45" s="35">
        <v>145</v>
      </c>
      <c r="B45" s="35" t="s">
        <v>199</v>
      </c>
    </row>
    <row r="46" spans="1:2">
      <c r="A46" s="35">
        <v>146</v>
      </c>
      <c r="B46" s="35" t="s">
        <v>199</v>
      </c>
    </row>
    <row r="47" spans="1:2">
      <c r="A47" s="35">
        <v>147</v>
      </c>
      <c r="B47" s="35" t="s">
        <v>199</v>
      </c>
    </row>
    <row r="48" spans="1:2">
      <c r="A48" s="35">
        <v>148</v>
      </c>
      <c r="B48" s="35" t="s">
        <v>199</v>
      </c>
    </row>
    <row r="49" spans="1:2">
      <c r="A49" s="35">
        <v>149</v>
      </c>
      <c r="B49" s="35" t="s">
        <v>199</v>
      </c>
    </row>
    <row r="50" spans="1:2">
      <c r="A50" s="35">
        <v>150</v>
      </c>
      <c r="B50" s="35" t="s">
        <v>199</v>
      </c>
    </row>
    <row r="51" spans="1:2">
      <c r="A51" s="35">
        <v>151</v>
      </c>
      <c r="B51" s="35" t="s">
        <v>199</v>
      </c>
    </row>
    <row r="52" spans="1:2">
      <c r="A52" s="35">
        <v>152</v>
      </c>
      <c r="B52" s="35" t="s">
        <v>199</v>
      </c>
    </row>
    <row r="53" spans="1:2">
      <c r="A53" s="35">
        <v>153</v>
      </c>
      <c r="B53" s="35" t="s">
        <v>199</v>
      </c>
    </row>
    <row r="54" spans="1:2">
      <c r="A54" s="35">
        <v>154</v>
      </c>
      <c r="B54" s="35" t="s">
        <v>199</v>
      </c>
    </row>
    <row r="55" spans="1:2">
      <c r="A55" s="35">
        <v>155</v>
      </c>
      <c r="B55" s="35" t="s">
        <v>199</v>
      </c>
    </row>
    <row r="56" spans="1:2">
      <c r="A56" s="35">
        <v>156</v>
      </c>
      <c r="B56" s="35" t="s">
        <v>199</v>
      </c>
    </row>
    <row r="57" spans="1:2">
      <c r="A57" s="35">
        <v>157</v>
      </c>
      <c r="B57" s="35" t="s">
        <v>199</v>
      </c>
    </row>
    <row r="58" spans="1:2">
      <c r="A58" s="35">
        <v>158</v>
      </c>
      <c r="B58" s="35" t="s">
        <v>199</v>
      </c>
    </row>
    <row r="59" spans="1:2">
      <c r="A59" s="35">
        <v>159</v>
      </c>
      <c r="B59" s="35" t="s">
        <v>199</v>
      </c>
    </row>
    <row r="60" spans="1:2">
      <c r="A60" s="35">
        <v>160</v>
      </c>
      <c r="B60" s="35" t="s">
        <v>199</v>
      </c>
    </row>
    <row r="61" spans="1:2">
      <c r="A61" s="35">
        <v>161</v>
      </c>
      <c r="B61" s="35" t="s">
        <v>199</v>
      </c>
    </row>
    <row r="62" spans="1:2">
      <c r="A62" s="35">
        <v>162</v>
      </c>
      <c r="B62" s="35" t="s">
        <v>199</v>
      </c>
    </row>
    <row r="63" spans="1:2">
      <c r="A63" s="35">
        <v>163</v>
      </c>
      <c r="B63" s="35" t="s">
        <v>199</v>
      </c>
    </row>
    <row r="64" spans="1:2">
      <c r="A64" s="35">
        <v>164</v>
      </c>
      <c r="B64" s="35" t="s">
        <v>199</v>
      </c>
    </row>
    <row r="65" spans="1:2">
      <c r="A65" s="35">
        <v>165</v>
      </c>
      <c r="B65" s="35" t="s">
        <v>199</v>
      </c>
    </row>
    <row r="66" spans="1:2">
      <c r="A66" s="35">
        <v>166</v>
      </c>
      <c r="B66" s="35" t="s">
        <v>199</v>
      </c>
    </row>
    <row r="67" spans="1:2">
      <c r="A67" s="35">
        <v>167</v>
      </c>
      <c r="B67" s="35" t="s">
        <v>199</v>
      </c>
    </row>
    <row r="68" spans="1:2">
      <c r="A68" s="35">
        <v>168</v>
      </c>
      <c r="B68" s="35" t="s">
        <v>199</v>
      </c>
    </row>
    <row r="69" spans="1:2">
      <c r="A69" s="35">
        <v>169</v>
      </c>
      <c r="B69" s="35" t="s">
        <v>199</v>
      </c>
    </row>
    <row r="70" spans="1:2">
      <c r="A70" s="35">
        <v>170</v>
      </c>
      <c r="B70" s="35" t="s">
        <v>199</v>
      </c>
    </row>
    <row r="71" spans="1:2">
      <c r="A71" s="35">
        <v>171</v>
      </c>
      <c r="B71" s="35" t="s">
        <v>199</v>
      </c>
    </row>
    <row r="72" spans="1:2">
      <c r="A72" s="35">
        <v>172</v>
      </c>
      <c r="B72" s="35" t="s">
        <v>199</v>
      </c>
    </row>
    <row r="73" spans="1:2">
      <c r="A73" s="35">
        <v>173</v>
      </c>
      <c r="B73" s="35" t="s">
        <v>199</v>
      </c>
    </row>
    <row r="74" spans="1:2">
      <c r="A74" s="35">
        <v>174</v>
      </c>
      <c r="B74" s="35" t="s">
        <v>199</v>
      </c>
    </row>
    <row r="75" spans="1:2">
      <c r="A75" s="35">
        <v>175</v>
      </c>
      <c r="B75" s="35" t="s">
        <v>199</v>
      </c>
    </row>
    <row r="76" spans="1:2">
      <c r="A76" s="35">
        <v>176</v>
      </c>
      <c r="B76" s="35" t="s">
        <v>199</v>
      </c>
    </row>
    <row r="77" spans="1:2">
      <c r="A77" s="35">
        <v>177</v>
      </c>
      <c r="B77" s="35" t="s">
        <v>199</v>
      </c>
    </row>
    <row r="78" spans="1:2">
      <c r="A78" s="35">
        <v>178</v>
      </c>
      <c r="B78" s="35" t="s">
        <v>199</v>
      </c>
    </row>
    <row r="79" spans="1:2">
      <c r="A79" s="35">
        <v>179</v>
      </c>
      <c r="B79" s="35" t="s">
        <v>199</v>
      </c>
    </row>
    <row r="80" spans="1:2">
      <c r="A80" s="35">
        <v>180</v>
      </c>
      <c r="B80" s="35" t="s">
        <v>199</v>
      </c>
    </row>
    <row r="81" spans="1:2">
      <c r="A81" s="35">
        <v>181</v>
      </c>
      <c r="B81" s="35" t="s">
        <v>199</v>
      </c>
    </row>
    <row r="82" spans="1:2">
      <c r="A82" s="35">
        <v>182</v>
      </c>
      <c r="B82" s="35" t="s">
        <v>199</v>
      </c>
    </row>
    <row r="83" spans="1:2">
      <c r="A83" s="35">
        <v>183</v>
      </c>
      <c r="B83" s="35" t="s">
        <v>199</v>
      </c>
    </row>
    <row r="84" spans="1:2">
      <c r="A84" s="35">
        <v>184</v>
      </c>
      <c r="B84" s="35" t="s">
        <v>199</v>
      </c>
    </row>
    <row r="85" spans="1:2">
      <c r="A85" s="35">
        <v>185</v>
      </c>
      <c r="B85" s="35" t="s">
        <v>199</v>
      </c>
    </row>
    <row r="86" spans="1:2">
      <c r="A86" s="35">
        <v>186</v>
      </c>
      <c r="B86" s="35" t="s">
        <v>199</v>
      </c>
    </row>
    <row r="87" spans="1:2">
      <c r="A87" s="35">
        <v>187</v>
      </c>
      <c r="B87" s="35" t="s">
        <v>199</v>
      </c>
    </row>
    <row r="88" spans="1:2">
      <c r="A88" s="35">
        <v>188</v>
      </c>
      <c r="B88" s="35" t="s">
        <v>199</v>
      </c>
    </row>
    <row r="89" spans="1:2">
      <c r="A89" s="35">
        <v>189</v>
      </c>
      <c r="B89" s="35" t="s">
        <v>199</v>
      </c>
    </row>
    <row r="90" spans="1:2">
      <c r="A90" s="35">
        <v>190</v>
      </c>
      <c r="B90" s="35" t="s">
        <v>199</v>
      </c>
    </row>
    <row r="91" spans="1:2">
      <c r="A91" s="35">
        <v>191</v>
      </c>
      <c r="B91" s="35" t="s">
        <v>199</v>
      </c>
    </row>
    <row r="92" spans="1:2">
      <c r="A92" s="35">
        <v>192</v>
      </c>
      <c r="B92" s="35" t="s">
        <v>199</v>
      </c>
    </row>
    <row r="93" spans="1:2">
      <c r="A93" s="35">
        <v>193</v>
      </c>
      <c r="B93" s="35" t="s">
        <v>199</v>
      </c>
    </row>
    <row r="94" spans="1:2">
      <c r="A94" s="35">
        <v>194</v>
      </c>
      <c r="B94" s="35" t="s">
        <v>199</v>
      </c>
    </row>
    <row r="95" spans="1:2">
      <c r="A95" s="35">
        <v>195</v>
      </c>
      <c r="B95" s="35" t="s">
        <v>199</v>
      </c>
    </row>
    <row r="96" spans="1:2">
      <c r="A96" s="35">
        <v>196</v>
      </c>
      <c r="B96" s="35" t="s">
        <v>199</v>
      </c>
    </row>
    <row r="97" spans="1:2">
      <c r="A97" s="35">
        <v>197</v>
      </c>
      <c r="B97" s="35" t="s">
        <v>199</v>
      </c>
    </row>
    <row r="98" spans="1:2">
      <c r="A98" s="35">
        <v>198</v>
      </c>
      <c r="B98" s="35" t="s">
        <v>199</v>
      </c>
    </row>
    <row r="99" spans="1:2">
      <c r="A99" s="35">
        <v>199</v>
      </c>
      <c r="B99" s="35" t="s">
        <v>199</v>
      </c>
    </row>
    <row r="100" spans="1:2">
      <c r="A100" s="35">
        <v>200</v>
      </c>
      <c r="B100" s="35" t="s">
        <v>199</v>
      </c>
    </row>
    <row r="101" spans="1:2">
      <c r="A101" s="35">
        <v>201</v>
      </c>
      <c r="B101" s="35" t="s">
        <v>200</v>
      </c>
    </row>
    <row r="102" spans="1:2">
      <c r="A102" s="35">
        <v>202</v>
      </c>
      <c r="B102" s="35"/>
    </row>
    <row r="103" spans="1:2">
      <c r="A103" s="35">
        <v>203</v>
      </c>
      <c r="B103" s="35" t="s">
        <v>201</v>
      </c>
    </row>
    <row r="104" spans="1:2">
      <c r="A104" s="35">
        <v>204</v>
      </c>
      <c r="B104" s="35" t="s">
        <v>202</v>
      </c>
    </row>
    <row r="105" spans="1:2">
      <c r="A105" s="35">
        <v>205</v>
      </c>
      <c r="B105" s="35" t="s">
        <v>203</v>
      </c>
    </row>
    <row r="106" spans="1:2">
      <c r="A106" s="35">
        <v>206</v>
      </c>
      <c r="B106" s="35" t="s">
        <v>204</v>
      </c>
    </row>
    <row r="107" spans="1:2">
      <c r="A107" s="35">
        <v>207</v>
      </c>
      <c r="B107" s="35" t="s">
        <v>205</v>
      </c>
    </row>
    <row r="108" spans="1:2">
      <c r="A108" s="35">
        <v>208</v>
      </c>
      <c r="B108" s="35" t="s">
        <v>206</v>
      </c>
    </row>
    <row r="109" spans="1:2">
      <c r="A109" s="35">
        <v>209</v>
      </c>
      <c r="B109" s="35" t="s">
        <v>207</v>
      </c>
    </row>
    <row r="110" spans="1:2">
      <c r="A110" s="35">
        <v>210</v>
      </c>
      <c r="B110" s="35" t="s">
        <v>208</v>
      </c>
    </row>
    <row r="111" spans="1:2">
      <c r="A111" s="35">
        <v>211</v>
      </c>
      <c r="B111" s="35" t="s">
        <v>209</v>
      </c>
    </row>
    <row r="112" spans="1:2">
      <c r="A112" s="35">
        <v>212</v>
      </c>
      <c r="B112" s="35" t="s">
        <v>210</v>
      </c>
    </row>
    <row r="113" spans="1:2">
      <c r="A113" s="35">
        <v>213</v>
      </c>
      <c r="B113" s="35" t="s">
        <v>211</v>
      </c>
    </row>
    <row r="114" spans="1:2">
      <c r="A114" s="35">
        <v>214</v>
      </c>
      <c r="B114" s="35" t="s">
        <v>212</v>
      </c>
    </row>
    <row r="115" spans="1:2">
      <c r="A115" s="35">
        <v>215</v>
      </c>
      <c r="B115" s="35" t="s">
        <v>213</v>
      </c>
    </row>
    <row r="116" spans="1:2">
      <c r="A116" s="35">
        <v>216</v>
      </c>
      <c r="B116" s="35" t="s">
        <v>214</v>
      </c>
    </row>
    <row r="117" spans="1:2">
      <c r="A117" s="35">
        <v>217</v>
      </c>
      <c r="B117" s="35" t="s">
        <v>215</v>
      </c>
    </row>
    <row r="118" spans="1:2">
      <c r="A118" s="35">
        <v>218</v>
      </c>
      <c r="B118" s="35" t="s">
        <v>216</v>
      </c>
    </row>
    <row r="119" spans="1:2">
      <c r="A119" s="35">
        <v>219</v>
      </c>
      <c r="B119" s="35" t="s">
        <v>217</v>
      </c>
    </row>
    <row r="120" spans="1:2">
      <c r="A120" s="35">
        <v>220</v>
      </c>
      <c r="B120" s="35" t="s">
        <v>218</v>
      </c>
    </row>
    <row r="121" spans="1:2">
      <c r="A121" s="35">
        <v>221</v>
      </c>
      <c r="B121" s="35" t="s">
        <v>219</v>
      </c>
    </row>
    <row r="122" spans="1:2">
      <c r="A122" s="35">
        <v>222</v>
      </c>
      <c r="B122" s="35" t="s">
        <v>220</v>
      </c>
    </row>
    <row r="123" spans="1:2">
      <c r="A123" s="35">
        <v>223</v>
      </c>
      <c r="B123" s="35" t="s">
        <v>221</v>
      </c>
    </row>
    <row r="124" spans="1:2">
      <c r="A124" s="35">
        <v>224</v>
      </c>
      <c r="B124" s="35" t="s">
        <v>302</v>
      </c>
    </row>
    <row r="125" spans="1:2">
      <c r="A125" s="35">
        <v>225</v>
      </c>
      <c r="B125" s="35" t="s">
        <v>303</v>
      </c>
    </row>
    <row r="126" spans="1:2">
      <c r="A126" s="35">
        <v>226</v>
      </c>
      <c r="B126" s="35" t="s">
        <v>304</v>
      </c>
    </row>
    <row r="127" spans="1:2">
      <c r="A127" s="35">
        <v>227</v>
      </c>
      <c r="B127" s="35" t="s">
        <v>222</v>
      </c>
    </row>
    <row r="128" spans="1:2">
      <c r="A128" s="35">
        <v>228</v>
      </c>
      <c r="B128" s="35" t="s">
        <v>223</v>
      </c>
    </row>
    <row r="129" spans="1:2">
      <c r="A129" s="35">
        <v>229</v>
      </c>
      <c r="B129" s="35" t="s">
        <v>224</v>
      </c>
    </row>
    <row r="130" spans="1:2">
      <c r="A130" s="35">
        <v>230</v>
      </c>
      <c r="B130" s="35" t="s">
        <v>199</v>
      </c>
    </row>
    <row r="131" spans="1:2">
      <c r="A131" s="35">
        <v>231</v>
      </c>
      <c r="B131" s="35" t="s">
        <v>199</v>
      </c>
    </row>
    <row r="132" spans="1:2">
      <c r="A132" s="35">
        <v>232</v>
      </c>
      <c r="B132" s="35" t="s">
        <v>199</v>
      </c>
    </row>
    <row r="133" spans="1:2">
      <c r="A133" s="35">
        <v>233</v>
      </c>
      <c r="B133" s="35" t="s">
        <v>199</v>
      </c>
    </row>
    <row r="134" spans="1:2">
      <c r="A134" s="35">
        <v>234</v>
      </c>
      <c r="B134" s="35" t="s">
        <v>199</v>
      </c>
    </row>
    <row r="135" spans="1:2">
      <c r="A135" s="35">
        <v>235</v>
      </c>
      <c r="B135" s="35" t="s">
        <v>199</v>
      </c>
    </row>
    <row r="136" spans="1:2">
      <c r="A136" s="35">
        <v>236</v>
      </c>
      <c r="B136" s="35" t="s">
        <v>199</v>
      </c>
    </row>
    <row r="137" spans="1:2">
      <c r="A137" s="35">
        <v>237</v>
      </c>
      <c r="B137" s="35" t="s">
        <v>199</v>
      </c>
    </row>
    <row r="138" spans="1:2">
      <c r="A138" s="35">
        <v>238</v>
      </c>
      <c r="B138" s="35" t="s">
        <v>199</v>
      </c>
    </row>
    <row r="139" spans="1:2">
      <c r="A139" s="35">
        <v>239</v>
      </c>
      <c r="B139" s="35" t="s">
        <v>199</v>
      </c>
    </row>
    <row r="140" spans="1:2">
      <c r="A140" s="35">
        <v>240</v>
      </c>
      <c r="B140" s="35" t="s">
        <v>199</v>
      </c>
    </row>
    <row r="141" spans="1:2">
      <c r="A141" s="35">
        <v>241</v>
      </c>
      <c r="B141" s="35" t="s">
        <v>199</v>
      </c>
    </row>
    <row r="142" spans="1:2">
      <c r="A142" s="35">
        <v>242</v>
      </c>
      <c r="B142" s="35" t="s">
        <v>199</v>
      </c>
    </row>
    <row r="143" spans="1:2">
      <c r="A143" s="35">
        <v>243</v>
      </c>
      <c r="B143" s="35" t="s">
        <v>199</v>
      </c>
    </row>
    <row r="144" spans="1:2">
      <c r="A144" s="35">
        <v>244</v>
      </c>
      <c r="B144" s="35" t="s">
        <v>199</v>
      </c>
    </row>
    <row r="145" spans="1:2">
      <c r="A145" s="35">
        <v>245</v>
      </c>
      <c r="B145" s="35" t="s">
        <v>199</v>
      </c>
    </row>
    <row r="146" spans="1:2">
      <c r="A146" s="35">
        <v>246</v>
      </c>
      <c r="B146" s="35" t="s">
        <v>199</v>
      </c>
    </row>
    <row r="147" spans="1:2">
      <c r="A147" s="35">
        <v>247</v>
      </c>
      <c r="B147" s="35" t="s">
        <v>199</v>
      </c>
    </row>
    <row r="148" spans="1:2">
      <c r="A148" s="35">
        <v>248</v>
      </c>
      <c r="B148" s="35" t="s">
        <v>199</v>
      </c>
    </row>
    <row r="149" spans="1:2">
      <c r="A149" s="35">
        <v>249</v>
      </c>
      <c r="B149" s="35" t="s">
        <v>199</v>
      </c>
    </row>
    <row r="150" spans="1:2">
      <c r="A150" s="35">
        <v>250</v>
      </c>
      <c r="B150" s="35" t="s">
        <v>199</v>
      </c>
    </row>
    <row r="151" spans="1:2">
      <c r="A151" s="35">
        <v>251</v>
      </c>
      <c r="B151" s="35" t="s">
        <v>199</v>
      </c>
    </row>
    <row r="152" spans="1:2">
      <c r="A152" s="35">
        <v>252</v>
      </c>
      <c r="B152" s="35" t="s">
        <v>199</v>
      </c>
    </row>
    <row r="153" spans="1:2">
      <c r="A153" s="35">
        <v>253</v>
      </c>
      <c r="B153" s="35" t="s">
        <v>199</v>
      </c>
    </row>
    <row r="154" spans="1:2">
      <c r="A154" s="35">
        <v>254</v>
      </c>
      <c r="B154" s="35" t="s">
        <v>199</v>
      </c>
    </row>
    <row r="155" spans="1:2">
      <c r="A155" s="35">
        <v>255</v>
      </c>
      <c r="B155" s="35" t="s">
        <v>199</v>
      </c>
    </row>
    <row r="156" spans="1:2">
      <c r="A156" s="35">
        <v>256</v>
      </c>
      <c r="B156" s="35" t="s">
        <v>199</v>
      </c>
    </row>
    <row r="157" spans="1:2">
      <c r="A157" s="35">
        <v>257</v>
      </c>
      <c r="B157" s="35" t="s">
        <v>199</v>
      </c>
    </row>
    <row r="158" spans="1:2">
      <c r="A158" s="35">
        <v>258</v>
      </c>
      <c r="B158" s="35" t="s">
        <v>199</v>
      </c>
    </row>
    <row r="159" spans="1:2">
      <c r="A159" s="35">
        <v>259</v>
      </c>
      <c r="B159" s="35" t="s">
        <v>199</v>
      </c>
    </row>
    <row r="160" spans="1:2">
      <c r="A160" s="35">
        <v>260</v>
      </c>
      <c r="B160" s="35" t="s">
        <v>199</v>
      </c>
    </row>
    <row r="161" spans="1:2">
      <c r="A161" s="35">
        <v>261</v>
      </c>
      <c r="B161" s="35" t="s">
        <v>199</v>
      </c>
    </row>
    <row r="162" spans="1:2">
      <c r="A162" s="35">
        <v>262</v>
      </c>
      <c r="B162" s="35" t="s">
        <v>199</v>
      </c>
    </row>
    <row r="163" spans="1:2">
      <c r="A163" s="35">
        <v>263</v>
      </c>
      <c r="B163" s="35" t="s">
        <v>199</v>
      </c>
    </row>
    <row r="164" spans="1:2">
      <c r="A164" s="35">
        <v>264</v>
      </c>
      <c r="B164" s="35" t="s">
        <v>199</v>
      </c>
    </row>
    <row r="165" spans="1:2">
      <c r="A165" s="35">
        <v>265</v>
      </c>
      <c r="B165" s="35" t="s">
        <v>199</v>
      </c>
    </row>
    <row r="166" spans="1:2">
      <c r="A166" s="35">
        <v>266</v>
      </c>
      <c r="B166" s="35" t="s">
        <v>199</v>
      </c>
    </row>
    <row r="167" spans="1:2">
      <c r="A167" s="35">
        <v>267</v>
      </c>
      <c r="B167" s="35" t="s">
        <v>199</v>
      </c>
    </row>
    <row r="168" spans="1:2">
      <c r="A168" s="35">
        <v>268</v>
      </c>
      <c r="B168" s="35" t="s">
        <v>199</v>
      </c>
    </row>
    <row r="169" spans="1:2">
      <c r="A169" s="35">
        <v>269</v>
      </c>
      <c r="B169" s="35" t="s">
        <v>199</v>
      </c>
    </row>
    <row r="170" spans="1:2">
      <c r="A170" s="35">
        <v>270</v>
      </c>
      <c r="B170" s="35" t="s">
        <v>199</v>
      </c>
    </row>
    <row r="171" spans="1:2">
      <c r="A171" s="35">
        <v>271</v>
      </c>
      <c r="B171" s="35" t="s">
        <v>199</v>
      </c>
    </row>
    <row r="172" spans="1:2">
      <c r="A172" s="35">
        <v>272</v>
      </c>
      <c r="B172" s="35" t="s">
        <v>199</v>
      </c>
    </row>
    <row r="173" spans="1:2">
      <c r="A173" s="35">
        <v>273</v>
      </c>
      <c r="B173" s="35" t="s">
        <v>199</v>
      </c>
    </row>
    <row r="174" spans="1:2">
      <c r="A174" s="35">
        <v>274</v>
      </c>
      <c r="B174" s="35" t="s">
        <v>199</v>
      </c>
    </row>
    <row r="175" spans="1:2">
      <c r="A175" s="35">
        <v>275</v>
      </c>
      <c r="B175" s="35" t="s">
        <v>199</v>
      </c>
    </row>
    <row r="176" spans="1:2">
      <c r="A176" s="35">
        <v>276</v>
      </c>
      <c r="B176" s="35" t="s">
        <v>199</v>
      </c>
    </row>
    <row r="177" spans="1:2">
      <c r="A177" s="35">
        <v>277</v>
      </c>
      <c r="B177" s="35" t="s">
        <v>199</v>
      </c>
    </row>
    <row r="178" spans="1:2">
      <c r="A178" s="35">
        <v>278</v>
      </c>
      <c r="B178" s="35" t="s">
        <v>199</v>
      </c>
    </row>
    <row r="179" spans="1:2">
      <c r="A179" s="35">
        <v>279</v>
      </c>
      <c r="B179" s="35" t="s">
        <v>199</v>
      </c>
    </row>
    <row r="180" spans="1:2">
      <c r="A180" s="35">
        <v>280</v>
      </c>
      <c r="B180" s="35" t="s">
        <v>199</v>
      </c>
    </row>
    <row r="181" spans="1:2">
      <c r="A181" s="35">
        <v>281</v>
      </c>
      <c r="B181" s="35" t="s">
        <v>199</v>
      </c>
    </row>
    <row r="182" spans="1:2">
      <c r="A182" s="35">
        <v>282</v>
      </c>
      <c r="B182" s="35" t="s">
        <v>199</v>
      </c>
    </row>
    <row r="183" spans="1:2">
      <c r="A183" s="35">
        <v>283</v>
      </c>
      <c r="B183" s="35" t="s">
        <v>199</v>
      </c>
    </row>
    <row r="184" spans="1:2">
      <c r="A184" s="35">
        <v>284</v>
      </c>
      <c r="B184" s="35" t="s">
        <v>199</v>
      </c>
    </row>
    <row r="185" spans="1:2">
      <c r="A185" s="35">
        <v>285</v>
      </c>
      <c r="B185" s="35" t="s">
        <v>199</v>
      </c>
    </row>
    <row r="186" spans="1:2">
      <c r="A186" s="35">
        <v>286</v>
      </c>
      <c r="B186" s="35" t="s">
        <v>199</v>
      </c>
    </row>
    <row r="187" spans="1:2">
      <c r="A187" s="35">
        <v>287</v>
      </c>
      <c r="B187" s="35" t="s">
        <v>199</v>
      </c>
    </row>
    <row r="188" spans="1:2">
      <c r="A188" s="35">
        <v>288</v>
      </c>
      <c r="B188" s="35" t="s">
        <v>199</v>
      </c>
    </row>
    <row r="189" spans="1:2">
      <c r="A189" s="35">
        <v>289</v>
      </c>
      <c r="B189" s="35" t="s">
        <v>199</v>
      </c>
    </row>
    <row r="190" spans="1:2">
      <c r="A190" s="35">
        <v>290</v>
      </c>
      <c r="B190" s="35" t="s">
        <v>199</v>
      </c>
    </row>
    <row r="191" spans="1:2">
      <c r="A191" s="35">
        <v>291</v>
      </c>
      <c r="B191" s="35" t="s">
        <v>199</v>
      </c>
    </row>
    <row r="192" spans="1:2">
      <c r="A192" s="35">
        <v>292</v>
      </c>
      <c r="B192" s="35" t="s">
        <v>199</v>
      </c>
    </row>
    <row r="193" spans="1:2">
      <c r="A193" s="35">
        <v>293</v>
      </c>
      <c r="B193" s="35" t="s">
        <v>199</v>
      </c>
    </row>
    <row r="194" spans="1:2">
      <c r="A194" s="35">
        <v>294</v>
      </c>
      <c r="B194" s="35" t="s">
        <v>199</v>
      </c>
    </row>
    <row r="195" spans="1:2">
      <c r="A195" s="35">
        <v>295</v>
      </c>
      <c r="B195" s="35" t="s">
        <v>199</v>
      </c>
    </row>
    <row r="196" spans="1:2">
      <c r="A196" s="35">
        <v>296</v>
      </c>
      <c r="B196" s="35" t="s">
        <v>199</v>
      </c>
    </row>
    <row r="197" spans="1:2">
      <c r="A197" s="35">
        <v>297</v>
      </c>
      <c r="B197" s="35" t="s">
        <v>199</v>
      </c>
    </row>
    <row r="198" spans="1:2">
      <c r="A198" s="35">
        <v>298</v>
      </c>
      <c r="B198" s="35" t="s">
        <v>199</v>
      </c>
    </row>
    <row r="199" spans="1:2">
      <c r="A199" s="35">
        <v>299</v>
      </c>
      <c r="B199" s="35" t="s">
        <v>199</v>
      </c>
    </row>
    <row r="200" spans="1:2">
      <c r="A200" s="35">
        <v>300</v>
      </c>
      <c r="B200" s="35" t="s">
        <v>199</v>
      </c>
    </row>
    <row r="201" spans="1:2">
      <c r="A201" s="35">
        <v>301</v>
      </c>
      <c r="B201" s="35" t="s">
        <v>225</v>
      </c>
    </row>
    <row r="202" spans="1:2">
      <c r="A202" s="35">
        <v>302</v>
      </c>
      <c r="B202" s="35" t="s">
        <v>226</v>
      </c>
    </row>
    <row r="203" spans="1:2">
      <c r="A203" s="35">
        <v>303</v>
      </c>
      <c r="B203" s="35" t="s">
        <v>227</v>
      </c>
    </row>
    <row r="204" spans="1:2">
      <c r="A204" s="35">
        <v>304</v>
      </c>
      <c r="B204" s="35" t="s">
        <v>228</v>
      </c>
    </row>
    <row r="205" spans="1:2">
      <c r="A205" s="35">
        <v>305</v>
      </c>
      <c r="B205" s="35" t="s">
        <v>229</v>
      </c>
    </row>
    <row r="206" spans="1:2">
      <c r="A206" s="35">
        <v>306</v>
      </c>
      <c r="B206" s="35" t="s">
        <v>230</v>
      </c>
    </row>
    <row r="207" spans="1:2">
      <c r="A207" s="35">
        <v>307</v>
      </c>
      <c r="B207" s="35" t="s">
        <v>231</v>
      </c>
    </row>
    <row r="208" spans="1:2">
      <c r="A208" s="35">
        <v>308</v>
      </c>
      <c r="B208" s="35" t="s">
        <v>232</v>
      </c>
    </row>
    <row r="209" spans="1:2">
      <c r="A209" s="35">
        <v>309</v>
      </c>
      <c r="B209" s="35" t="s">
        <v>233</v>
      </c>
    </row>
    <row r="210" spans="1:2">
      <c r="A210" s="35">
        <v>310</v>
      </c>
      <c r="B210" s="35" t="s">
        <v>234</v>
      </c>
    </row>
    <row r="211" spans="1:2">
      <c r="A211" s="35">
        <v>311</v>
      </c>
      <c r="B211" s="35" t="s">
        <v>235</v>
      </c>
    </row>
    <row r="212" spans="1:2">
      <c r="A212" s="35">
        <v>312</v>
      </c>
      <c r="B212" s="35" t="s">
        <v>236</v>
      </c>
    </row>
    <row r="213" spans="1:2">
      <c r="A213" s="35">
        <v>313</v>
      </c>
      <c r="B213" s="35" t="s">
        <v>237</v>
      </c>
    </row>
    <row r="214" spans="1:2">
      <c r="A214" s="35">
        <v>314</v>
      </c>
      <c r="B214" s="35" t="s">
        <v>238</v>
      </c>
    </row>
    <row r="215" spans="1:2">
      <c r="A215" s="35">
        <v>315</v>
      </c>
      <c r="B215" s="35" t="s">
        <v>239</v>
      </c>
    </row>
    <row r="216" spans="1:2">
      <c r="A216" s="35">
        <v>316</v>
      </c>
      <c r="B216" s="35" t="s">
        <v>240</v>
      </c>
    </row>
    <row r="217" spans="1:2">
      <c r="A217" s="35">
        <v>317</v>
      </c>
      <c r="B217" s="35" t="s">
        <v>241</v>
      </c>
    </row>
    <row r="218" spans="1:2">
      <c r="A218" s="35">
        <v>318</v>
      </c>
      <c r="B218" s="35" t="s">
        <v>242</v>
      </c>
    </row>
    <row r="219" spans="1:2">
      <c r="A219" s="35">
        <v>319</v>
      </c>
      <c r="B219" s="35" t="s">
        <v>243</v>
      </c>
    </row>
    <row r="220" spans="1:2">
      <c r="A220" s="35">
        <v>320</v>
      </c>
      <c r="B220" s="35" t="s">
        <v>244</v>
      </c>
    </row>
    <row r="221" spans="1:2">
      <c r="A221" s="35">
        <v>321</v>
      </c>
      <c r="B221" s="35" t="s">
        <v>245</v>
      </c>
    </row>
    <row r="222" spans="1:2">
      <c r="A222" s="35">
        <v>322</v>
      </c>
      <c r="B222" s="35" t="s">
        <v>305</v>
      </c>
    </row>
    <row r="223" spans="1:2">
      <c r="A223" s="35">
        <v>323</v>
      </c>
      <c r="B223" s="35" t="s">
        <v>306</v>
      </c>
    </row>
    <row r="224" spans="1:2">
      <c r="A224" s="35">
        <v>324</v>
      </c>
      <c r="B224" s="35" t="s">
        <v>307</v>
      </c>
    </row>
    <row r="225" spans="1:2">
      <c r="A225" s="35">
        <v>325</v>
      </c>
      <c r="B225" s="35" t="s">
        <v>246</v>
      </c>
    </row>
    <row r="226" spans="1:2">
      <c r="A226" s="35">
        <v>326</v>
      </c>
      <c r="B226" s="35" t="s">
        <v>247</v>
      </c>
    </row>
    <row r="227" spans="1:2">
      <c r="A227" s="35">
        <v>327</v>
      </c>
      <c r="B227" s="35" t="s">
        <v>199</v>
      </c>
    </row>
    <row r="228" spans="1:2">
      <c r="A228" s="35">
        <v>328</v>
      </c>
      <c r="B228" s="35" t="s">
        <v>199</v>
      </c>
    </row>
    <row r="229" spans="1:2">
      <c r="A229" s="35">
        <v>329</v>
      </c>
      <c r="B229" s="35" t="s">
        <v>199</v>
      </c>
    </row>
    <row r="230" spans="1:2">
      <c r="A230" s="35">
        <v>330</v>
      </c>
      <c r="B230" s="35" t="s">
        <v>199</v>
      </c>
    </row>
    <row r="231" spans="1:2">
      <c r="A231" s="35">
        <v>331</v>
      </c>
      <c r="B231" s="35" t="s">
        <v>199</v>
      </c>
    </row>
    <row r="232" spans="1:2">
      <c r="A232" s="35">
        <v>332</v>
      </c>
      <c r="B232" s="35" t="s">
        <v>199</v>
      </c>
    </row>
    <row r="233" spans="1:2">
      <c r="A233" s="35">
        <v>333</v>
      </c>
      <c r="B233" s="35" t="s">
        <v>199</v>
      </c>
    </row>
    <row r="234" spans="1:2">
      <c r="A234" s="35">
        <v>334</v>
      </c>
      <c r="B234" s="35" t="s">
        <v>199</v>
      </c>
    </row>
    <row r="235" spans="1:2">
      <c r="A235" s="35">
        <v>335</v>
      </c>
      <c r="B235" s="35" t="s">
        <v>199</v>
      </c>
    </row>
    <row r="236" spans="1:2">
      <c r="A236" s="35">
        <v>336</v>
      </c>
      <c r="B236" s="35" t="s">
        <v>199</v>
      </c>
    </row>
    <row r="237" spans="1:2">
      <c r="A237" s="35">
        <v>337</v>
      </c>
      <c r="B237" s="35" t="s">
        <v>199</v>
      </c>
    </row>
    <row r="238" spans="1:2">
      <c r="A238" s="35">
        <v>338</v>
      </c>
      <c r="B238" s="35" t="s">
        <v>199</v>
      </c>
    </row>
    <row r="239" spans="1:2">
      <c r="A239" s="35">
        <v>339</v>
      </c>
      <c r="B239" s="35" t="s">
        <v>199</v>
      </c>
    </row>
    <row r="240" spans="1:2">
      <c r="A240" s="35">
        <v>340</v>
      </c>
      <c r="B240" s="35" t="s">
        <v>199</v>
      </c>
    </row>
    <row r="241" spans="1:2">
      <c r="A241" s="35">
        <v>341</v>
      </c>
      <c r="B241" s="35" t="s">
        <v>199</v>
      </c>
    </row>
    <row r="242" spans="1:2">
      <c r="A242" s="35">
        <v>342</v>
      </c>
      <c r="B242" s="35" t="s">
        <v>199</v>
      </c>
    </row>
    <row r="243" spans="1:2">
      <c r="A243" s="35">
        <v>343</v>
      </c>
      <c r="B243" s="35" t="s">
        <v>199</v>
      </c>
    </row>
    <row r="244" spans="1:2">
      <c r="A244" s="35">
        <v>344</v>
      </c>
      <c r="B244" s="35" t="s">
        <v>199</v>
      </c>
    </row>
    <row r="245" spans="1:2">
      <c r="A245" s="35">
        <v>345</v>
      </c>
      <c r="B245" s="35" t="s">
        <v>199</v>
      </c>
    </row>
    <row r="246" spans="1:2">
      <c r="A246" s="35">
        <v>346</v>
      </c>
      <c r="B246" s="35" t="s">
        <v>199</v>
      </c>
    </row>
    <row r="247" spans="1:2">
      <c r="A247" s="35">
        <v>347</v>
      </c>
      <c r="B247" s="35" t="s">
        <v>199</v>
      </c>
    </row>
    <row r="248" spans="1:2">
      <c r="A248" s="35">
        <v>348</v>
      </c>
      <c r="B248" s="35" t="s">
        <v>199</v>
      </c>
    </row>
    <row r="249" spans="1:2">
      <c r="A249" s="35">
        <v>349</v>
      </c>
      <c r="B249" s="35" t="s">
        <v>199</v>
      </c>
    </row>
    <row r="250" spans="1:2">
      <c r="A250" s="35">
        <v>350</v>
      </c>
      <c r="B250" s="35" t="s">
        <v>199</v>
      </c>
    </row>
    <row r="251" spans="1:2">
      <c r="A251" s="35">
        <v>351</v>
      </c>
      <c r="B251" s="35" t="s">
        <v>199</v>
      </c>
    </row>
    <row r="252" spans="1:2">
      <c r="A252" s="35">
        <v>352</v>
      </c>
      <c r="B252" s="35" t="s">
        <v>199</v>
      </c>
    </row>
    <row r="253" spans="1:2">
      <c r="A253" s="35">
        <v>353</v>
      </c>
      <c r="B253" s="35" t="s">
        <v>199</v>
      </c>
    </row>
    <row r="254" spans="1:2">
      <c r="A254" s="35">
        <v>354</v>
      </c>
      <c r="B254" s="35" t="s">
        <v>199</v>
      </c>
    </row>
    <row r="255" spans="1:2">
      <c r="A255" s="35">
        <v>355</v>
      </c>
      <c r="B255" s="35" t="s">
        <v>199</v>
      </c>
    </row>
    <row r="256" spans="1:2">
      <c r="A256" s="35">
        <v>356</v>
      </c>
      <c r="B256" s="35" t="s">
        <v>199</v>
      </c>
    </row>
    <row r="257" spans="1:2">
      <c r="A257" s="35">
        <v>357</v>
      </c>
      <c r="B257" s="35" t="s">
        <v>199</v>
      </c>
    </row>
    <row r="258" spans="1:2">
      <c r="A258" s="35">
        <v>358</v>
      </c>
      <c r="B258" s="35" t="s">
        <v>199</v>
      </c>
    </row>
    <row r="259" spans="1:2">
      <c r="A259" s="35">
        <v>359</v>
      </c>
      <c r="B259" s="35" t="s">
        <v>199</v>
      </c>
    </row>
    <row r="260" spans="1:2">
      <c r="A260" s="35">
        <v>360</v>
      </c>
      <c r="B260" s="35" t="s">
        <v>199</v>
      </c>
    </row>
    <row r="261" spans="1:2">
      <c r="A261" s="35">
        <v>361</v>
      </c>
      <c r="B261" s="35" t="s">
        <v>199</v>
      </c>
    </row>
    <row r="262" spans="1:2">
      <c r="A262" s="35">
        <v>362</v>
      </c>
      <c r="B262" s="35" t="s">
        <v>199</v>
      </c>
    </row>
    <row r="263" spans="1:2">
      <c r="A263" s="35">
        <v>363</v>
      </c>
      <c r="B263" s="35" t="s">
        <v>199</v>
      </c>
    </row>
    <row r="264" spans="1:2">
      <c r="A264" s="35">
        <v>364</v>
      </c>
      <c r="B264" s="35" t="s">
        <v>199</v>
      </c>
    </row>
    <row r="265" spans="1:2">
      <c r="A265" s="35">
        <v>365</v>
      </c>
      <c r="B265" s="35" t="s">
        <v>199</v>
      </c>
    </row>
    <row r="266" spans="1:2">
      <c r="A266" s="35">
        <v>366</v>
      </c>
      <c r="B266" s="35" t="s">
        <v>199</v>
      </c>
    </row>
    <row r="267" spans="1:2">
      <c r="A267" s="35">
        <v>367</v>
      </c>
      <c r="B267" s="35" t="s">
        <v>199</v>
      </c>
    </row>
    <row r="268" spans="1:2">
      <c r="A268" s="35">
        <v>368</v>
      </c>
      <c r="B268" s="35" t="s">
        <v>199</v>
      </c>
    </row>
    <row r="269" spans="1:2">
      <c r="A269" s="35">
        <v>369</v>
      </c>
      <c r="B269" s="35" t="s">
        <v>199</v>
      </c>
    </row>
    <row r="270" spans="1:2">
      <c r="A270" s="35">
        <v>370</v>
      </c>
      <c r="B270" s="35" t="s">
        <v>199</v>
      </c>
    </row>
    <row r="271" spans="1:2">
      <c r="A271" s="35">
        <v>371</v>
      </c>
      <c r="B271" s="35" t="s">
        <v>199</v>
      </c>
    </row>
    <row r="272" spans="1:2">
      <c r="A272" s="35">
        <v>372</v>
      </c>
      <c r="B272" s="35" t="s">
        <v>199</v>
      </c>
    </row>
    <row r="273" spans="1:2">
      <c r="A273" s="35">
        <v>373</v>
      </c>
      <c r="B273" s="35" t="s">
        <v>199</v>
      </c>
    </row>
    <row r="274" spans="1:2">
      <c r="A274" s="35">
        <v>374</v>
      </c>
      <c r="B274" s="35" t="s">
        <v>199</v>
      </c>
    </row>
    <row r="275" spans="1:2">
      <c r="A275" s="35">
        <v>375</v>
      </c>
      <c r="B275" s="35" t="s">
        <v>199</v>
      </c>
    </row>
    <row r="276" spans="1:2">
      <c r="A276" s="35">
        <v>376</v>
      </c>
      <c r="B276" s="35" t="s">
        <v>199</v>
      </c>
    </row>
    <row r="277" spans="1:2">
      <c r="A277" s="35">
        <v>377</v>
      </c>
      <c r="B277" s="35" t="s">
        <v>199</v>
      </c>
    </row>
    <row r="278" spans="1:2">
      <c r="A278" s="35">
        <v>378</v>
      </c>
      <c r="B278" s="35" t="s">
        <v>199</v>
      </c>
    </row>
    <row r="279" spans="1:2">
      <c r="A279" s="35">
        <v>379</v>
      </c>
      <c r="B279" s="35" t="s">
        <v>199</v>
      </c>
    </row>
    <row r="280" spans="1:2">
      <c r="A280" s="35">
        <v>380</v>
      </c>
      <c r="B280" s="35" t="s">
        <v>199</v>
      </c>
    </row>
    <row r="281" spans="1:2">
      <c r="A281" s="35">
        <v>381</v>
      </c>
      <c r="B281" s="35" t="s">
        <v>199</v>
      </c>
    </row>
    <row r="282" spans="1:2">
      <c r="A282" s="35">
        <v>382</v>
      </c>
      <c r="B282" s="35" t="s">
        <v>199</v>
      </c>
    </row>
    <row r="283" spans="1:2">
      <c r="A283" s="35">
        <v>383</v>
      </c>
      <c r="B283" s="35" t="s">
        <v>199</v>
      </c>
    </row>
    <row r="284" spans="1:2">
      <c r="A284" s="35">
        <v>384</v>
      </c>
      <c r="B284" s="35" t="s">
        <v>199</v>
      </c>
    </row>
    <row r="285" spans="1:2">
      <c r="A285" s="35">
        <v>385</v>
      </c>
      <c r="B285" s="35" t="s">
        <v>199</v>
      </c>
    </row>
    <row r="286" spans="1:2">
      <c r="A286" s="35">
        <v>386</v>
      </c>
      <c r="B286" s="35" t="s">
        <v>199</v>
      </c>
    </row>
    <row r="287" spans="1:2">
      <c r="A287" s="35">
        <v>387</v>
      </c>
      <c r="B287" s="35" t="s">
        <v>199</v>
      </c>
    </row>
    <row r="288" spans="1:2">
      <c r="A288" s="35">
        <v>388</v>
      </c>
      <c r="B288" s="35" t="s">
        <v>199</v>
      </c>
    </row>
    <row r="289" spans="1:2">
      <c r="A289" s="35">
        <v>389</v>
      </c>
      <c r="B289" s="35" t="s">
        <v>199</v>
      </c>
    </row>
    <row r="290" spans="1:2">
      <c r="A290" s="35">
        <v>390</v>
      </c>
      <c r="B290" s="35" t="s">
        <v>199</v>
      </c>
    </row>
    <row r="291" spans="1:2">
      <c r="A291" s="35">
        <v>391</v>
      </c>
      <c r="B291" s="35" t="s">
        <v>199</v>
      </c>
    </row>
    <row r="292" spans="1:2">
      <c r="A292" s="35">
        <v>392</v>
      </c>
      <c r="B292" s="35" t="s">
        <v>199</v>
      </c>
    </row>
    <row r="293" spans="1:2">
      <c r="A293" s="35">
        <v>393</v>
      </c>
      <c r="B293" s="35" t="s">
        <v>199</v>
      </c>
    </row>
    <row r="294" spans="1:2">
      <c r="A294" s="35">
        <v>394</v>
      </c>
      <c r="B294" s="35" t="s">
        <v>199</v>
      </c>
    </row>
    <row r="295" spans="1:2">
      <c r="A295" s="35">
        <v>395</v>
      </c>
      <c r="B295" s="35" t="s">
        <v>199</v>
      </c>
    </row>
    <row r="296" spans="1:2">
      <c r="A296" s="35">
        <v>396</v>
      </c>
      <c r="B296" s="35" t="s">
        <v>199</v>
      </c>
    </row>
    <row r="297" spans="1:2">
      <c r="A297" s="35">
        <v>397</v>
      </c>
      <c r="B297" s="35" t="s">
        <v>199</v>
      </c>
    </row>
    <row r="298" spans="1:2">
      <c r="A298" s="35">
        <v>398</v>
      </c>
      <c r="B298" s="35" t="s">
        <v>199</v>
      </c>
    </row>
    <row r="299" spans="1:2">
      <c r="A299" s="35">
        <v>399</v>
      </c>
      <c r="B299" s="35" t="s">
        <v>199</v>
      </c>
    </row>
    <row r="300" spans="1:2">
      <c r="A300" s="35">
        <v>400</v>
      </c>
      <c r="B300" s="35" t="s">
        <v>199</v>
      </c>
    </row>
    <row r="301" spans="1:2">
      <c r="A301" s="35">
        <v>401</v>
      </c>
      <c r="B301" t="s">
        <v>46</v>
      </c>
    </row>
    <row r="302" spans="1:2">
      <c r="A302" s="35">
        <v>402</v>
      </c>
      <c r="B302" t="s">
        <v>49</v>
      </c>
    </row>
    <row r="303" spans="1:2">
      <c r="A303" s="35">
        <v>403</v>
      </c>
      <c r="B303" t="s">
        <v>53</v>
      </c>
    </row>
    <row r="304" spans="1:2">
      <c r="A304" s="35">
        <v>404</v>
      </c>
      <c r="B304" t="s">
        <v>57</v>
      </c>
    </row>
    <row r="305" spans="1:2">
      <c r="A305" s="35">
        <v>405</v>
      </c>
      <c r="B305" t="s">
        <v>61</v>
      </c>
    </row>
    <row r="306" spans="1:2">
      <c r="A306" s="35">
        <v>406</v>
      </c>
      <c r="B306" t="s">
        <v>65</v>
      </c>
    </row>
    <row r="307" spans="1:2">
      <c r="A307" s="35">
        <v>407</v>
      </c>
      <c r="B307" t="s">
        <v>69</v>
      </c>
    </row>
    <row r="308" spans="1:2">
      <c r="A308" s="35">
        <v>408</v>
      </c>
      <c r="B308" t="s">
        <v>73</v>
      </c>
    </row>
    <row r="309" spans="1:2">
      <c r="A309" s="35">
        <v>409</v>
      </c>
      <c r="B309" t="s">
        <v>77</v>
      </c>
    </row>
    <row r="310" spans="1:2">
      <c r="A310" s="35">
        <v>410</v>
      </c>
      <c r="B310" t="s">
        <v>81</v>
      </c>
    </row>
    <row r="311" spans="1:2">
      <c r="A311" s="35">
        <v>411</v>
      </c>
      <c r="B311" t="s">
        <v>85</v>
      </c>
    </row>
    <row r="312" spans="1:2">
      <c r="A312" s="35">
        <v>412</v>
      </c>
      <c r="B312" t="s">
        <v>89</v>
      </c>
    </row>
    <row r="313" spans="1:2">
      <c r="A313" s="35">
        <v>413</v>
      </c>
      <c r="B313" t="s">
        <v>92</v>
      </c>
    </row>
    <row r="314" spans="1:2">
      <c r="A314" s="35">
        <v>414</v>
      </c>
      <c r="B314" t="s">
        <v>96</v>
      </c>
    </row>
    <row r="315" spans="1:2">
      <c r="A315" s="35">
        <v>415</v>
      </c>
      <c r="B315" t="s">
        <v>157</v>
      </c>
    </row>
    <row r="316" spans="1:2">
      <c r="A316" s="35">
        <v>416</v>
      </c>
      <c r="B316" t="s">
        <v>158</v>
      </c>
    </row>
    <row r="317" spans="1:2">
      <c r="A317" s="35">
        <v>417</v>
      </c>
      <c r="B317" t="s">
        <v>159</v>
      </c>
    </row>
    <row r="318" spans="1:2">
      <c r="A318" s="35">
        <v>418</v>
      </c>
      <c r="B318" t="s">
        <v>160</v>
      </c>
    </row>
    <row r="319" spans="1:2">
      <c r="A319" s="35">
        <v>419</v>
      </c>
      <c r="B319" s="35" t="s">
        <v>199</v>
      </c>
    </row>
    <row r="320" spans="1:2">
      <c r="A320" s="35">
        <v>420</v>
      </c>
      <c r="B320" s="35" t="s">
        <v>199</v>
      </c>
    </row>
    <row r="321" spans="1:2">
      <c r="A321" s="35">
        <v>421</v>
      </c>
      <c r="B321" s="35" t="s">
        <v>199</v>
      </c>
    </row>
    <row r="322" spans="1:2">
      <c r="A322" s="35">
        <v>422</v>
      </c>
      <c r="B322" s="35" t="s">
        <v>199</v>
      </c>
    </row>
    <row r="323" spans="1:2">
      <c r="A323" s="35">
        <v>423</v>
      </c>
      <c r="B323" s="35" t="s">
        <v>199</v>
      </c>
    </row>
    <row r="324" spans="1:2">
      <c r="A324" s="35">
        <v>424</v>
      </c>
      <c r="B324" s="35" t="s">
        <v>199</v>
      </c>
    </row>
    <row r="325" spans="1:2">
      <c r="A325" s="35">
        <v>425</v>
      </c>
      <c r="B325" s="35" t="s">
        <v>199</v>
      </c>
    </row>
    <row r="326" spans="1:2">
      <c r="A326" s="35">
        <v>426</v>
      </c>
      <c r="B326" s="35" t="s">
        <v>199</v>
      </c>
    </row>
    <row r="327" spans="1:2">
      <c r="A327" s="35">
        <v>427</v>
      </c>
      <c r="B327" s="35" t="s">
        <v>199</v>
      </c>
    </row>
    <row r="328" spans="1:2">
      <c r="A328" s="35">
        <v>428</v>
      </c>
      <c r="B328" s="35" t="s">
        <v>199</v>
      </c>
    </row>
    <row r="329" spans="1:2">
      <c r="A329" s="35">
        <v>429</v>
      </c>
      <c r="B329" s="35" t="s">
        <v>199</v>
      </c>
    </row>
    <row r="330" spans="1:2">
      <c r="A330" s="35">
        <v>430</v>
      </c>
      <c r="B330" s="35" t="s">
        <v>199</v>
      </c>
    </row>
    <row r="331" spans="1:2">
      <c r="A331" s="35">
        <v>431</v>
      </c>
      <c r="B331" s="35" t="s">
        <v>199</v>
      </c>
    </row>
    <row r="332" spans="1:2">
      <c r="A332" s="35">
        <v>432</v>
      </c>
      <c r="B332" s="35" t="s">
        <v>199</v>
      </c>
    </row>
    <row r="333" spans="1:2">
      <c r="A333" s="35">
        <v>433</v>
      </c>
      <c r="B333" s="35" t="s">
        <v>199</v>
      </c>
    </row>
    <row r="334" spans="1:2">
      <c r="A334" s="35">
        <v>434</v>
      </c>
      <c r="B334" s="35" t="s">
        <v>199</v>
      </c>
    </row>
    <row r="335" spans="1:2">
      <c r="A335" s="35">
        <v>435</v>
      </c>
      <c r="B335" s="35" t="s">
        <v>199</v>
      </c>
    </row>
    <row r="336" spans="1:2">
      <c r="A336" s="35">
        <v>436</v>
      </c>
      <c r="B336" s="35" t="s">
        <v>199</v>
      </c>
    </row>
    <row r="337" spans="1:2">
      <c r="A337" s="35">
        <v>437</v>
      </c>
      <c r="B337" s="35" t="s">
        <v>199</v>
      </c>
    </row>
    <row r="338" spans="1:2">
      <c r="A338" s="35">
        <v>438</v>
      </c>
      <c r="B338" s="35" t="s">
        <v>199</v>
      </c>
    </row>
    <row r="339" spans="1:2">
      <c r="A339" s="35">
        <v>439</v>
      </c>
      <c r="B339" s="35" t="s">
        <v>199</v>
      </c>
    </row>
    <row r="340" spans="1:2">
      <c r="A340" s="35">
        <v>440</v>
      </c>
      <c r="B340" s="35" t="s">
        <v>199</v>
      </c>
    </row>
    <row r="341" spans="1:2">
      <c r="A341" s="35">
        <v>441</v>
      </c>
      <c r="B341" s="35" t="s">
        <v>199</v>
      </c>
    </row>
    <row r="342" spans="1:2">
      <c r="A342" s="35">
        <v>442</v>
      </c>
      <c r="B342" s="35" t="s">
        <v>199</v>
      </c>
    </row>
    <row r="343" spans="1:2">
      <c r="A343" s="35">
        <v>443</v>
      </c>
      <c r="B343" s="35" t="s">
        <v>199</v>
      </c>
    </row>
    <row r="344" spans="1:2">
      <c r="A344" s="35">
        <v>444</v>
      </c>
      <c r="B344" s="35" t="s">
        <v>199</v>
      </c>
    </row>
    <row r="345" spans="1:2">
      <c r="A345" s="35">
        <v>445</v>
      </c>
      <c r="B345" s="35" t="s">
        <v>199</v>
      </c>
    </row>
    <row r="346" spans="1:2">
      <c r="A346" s="35">
        <v>446</v>
      </c>
      <c r="B346" s="35" t="s">
        <v>199</v>
      </c>
    </row>
    <row r="347" spans="1:2">
      <c r="A347" s="35">
        <v>447</v>
      </c>
      <c r="B347" s="35" t="s">
        <v>199</v>
      </c>
    </row>
    <row r="348" spans="1:2">
      <c r="A348" s="35">
        <v>448</v>
      </c>
      <c r="B348" s="35" t="s">
        <v>199</v>
      </c>
    </row>
    <row r="349" spans="1:2">
      <c r="A349" s="35">
        <v>449</v>
      </c>
      <c r="B349" s="35" t="s">
        <v>199</v>
      </c>
    </row>
    <row r="350" spans="1:2">
      <c r="A350" s="35">
        <v>450</v>
      </c>
      <c r="B350" s="35" t="s">
        <v>199</v>
      </c>
    </row>
    <row r="351" spans="1:2">
      <c r="A351" s="35">
        <v>451</v>
      </c>
      <c r="B351" s="35" t="s">
        <v>199</v>
      </c>
    </row>
    <row r="352" spans="1:2">
      <c r="A352" s="35">
        <v>452</v>
      </c>
      <c r="B352" s="35" t="s">
        <v>199</v>
      </c>
    </row>
    <row r="353" spans="1:2">
      <c r="A353" s="35">
        <v>453</v>
      </c>
      <c r="B353" s="35" t="s">
        <v>199</v>
      </c>
    </row>
    <row r="354" spans="1:2">
      <c r="A354" s="35">
        <v>454</v>
      </c>
      <c r="B354" s="35" t="s">
        <v>199</v>
      </c>
    </row>
    <row r="355" spans="1:2">
      <c r="A355" s="35">
        <v>455</v>
      </c>
      <c r="B355" s="35" t="s">
        <v>199</v>
      </c>
    </row>
    <row r="356" spans="1:2">
      <c r="A356" s="35">
        <v>456</v>
      </c>
      <c r="B356" s="35" t="s">
        <v>199</v>
      </c>
    </row>
    <row r="357" spans="1:2">
      <c r="A357" s="35">
        <v>457</v>
      </c>
      <c r="B357" s="35" t="s">
        <v>199</v>
      </c>
    </row>
    <row r="358" spans="1:2">
      <c r="A358" s="35">
        <v>458</v>
      </c>
      <c r="B358" s="35" t="s">
        <v>199</v>
      </c>
    </row>
    <row r="359" spans="1:2">
      <c r="A359" s="35">
        <v>459</v>
      </c>
      <c r="B359" s="35" t="s">
        <v>199</v>
      </c>
    </row>
    <row r="360" spans="1:2">
      <c r="A360" s="35">
        <v>460</v>
      </c>
      <c r="B360" s="35" t="s">
        <v>199</v>
      </c>
    </row>
    <row r="361" spans="1:2">
      <c r="A361" s="35">
        <v>461</v>
      </c>
      <c r="B361" s="35" t="s">
        <v>199</v>
      </c>
    </row>
    <row r="362" spans="1:2">
      <c r="A362" s="35">
        <v>462</v>
      </c>
      <c r="B362" s="35" t="s">
        <v>199</v>
      </c>
    </row>
    <row r="363" spans="1:2">
      <c r="A363" s="35">
        <v>463</v>
      </c>
      <c r="B363" s="35" t="s">
        <v>199</v>
      </c>
    </row>
    <row r="364" spans="1:2">
      <c r="A364" s="35">
        <v>464</v>
      </c>
      <c r="B364" s="35" t="s">
        <v>199</v>
      </c>
    </row>
    <row r="365" spans="1:2">
      <c r="A365" s="35">
        <v>465</v>
      </c>
      <c r="B365" s="35" t="s">
        <v>199</v>
      </c>
    </row>
    <row r="366" spans="1:2">
      <c r="A366" s="35">
        <v>466</v>
      </c>
      <c r="B366" s="35" t="s">
        <v>199</v>
      </c>
    </row>
    <row r="367" spans="1:2">
      <c r="A367" s="35">
        <v>467</v>
      </c>
      <c r="B367" s="35" t="s">
        <v>199</v>
      </c>
    </row>
    <row r="368" spans="1:2">
      <c r="A368" s="35">
        <v>468</v>
      </c>
      <c r="B368" s="35" t="s">
        <v>199</v>
      </c>
    </row>
    <row r="369" spans="1:2">
      <c r="A369" s="35">
        <v>469</v>
      </c>
      <c r="B369" s="35" t="s">
        <v>199</v>
      </c>
    </row>
    <row r="370" spans="1:2">
      <c r="A370" s="35">
        <v>470</v>
      </c>
      <c r="B370" s="35" t="s">
        <v>199</v>
      </c>
    </row>
    <row r="371" spans="1:2">
      <c r="A371" s="35">
        <v>471</v>
      </c>
      <c r="B371" s="35" t="s">
        <v>199</v>
      </c>
    </row>
    <row r="372" spans="1:2">
      <c r="A372" s="35">
        <v>472</v>
      </c>
      <c r="B372" s="35" t="s">
        <v>199</v>
      </c>
    </row>
    <row r="373" spans="1:2">
      <c r="A373" s="35">
        <v>473</v>
      </c>
      <c r="B373" s="35" t="s">
        <v>199</v>
      </c>
    </row>
    <row r="374" spans="1:2">
      <c r="A374" s="35">
        <v>474</v>
      </c>
      <c r="B374" s="35" t="s">
        <v>199</v>
      </c>
    </row>
    <row r="375" spans="1:2">
      <c r="A375" s="35">
        <v>475</v>
      </c>
      <c r="B375" s="35" t="s">
        <v>199</v>
      </c>
    </row>
    <row r="376" spans="1:2">
      <c r="A376" s="35">
        <v>476</v>
      </c>
      <c r="B376" s="35" t="s">
        <v>199</v>
      </c>
    </row>
    <row r="377" spans="1:2">
      <c r="A377" s="35">
        <v>477</v>
      </c>
      <c r="B377" s="35" t="s">
        <v>199</v>
      </c>
    </row>
    <row r="378" spans="1:2">
      <c r="A378" s="35">
        <v>478</v>
      </c>
      <c r="B378" s="35" t="s">
        <v>199</v>
      </c>
    </row>
    <row r="379" spans="1:2">
      <c r="A379" s="35">
        <v>479</v>
      </c>
      <c r="B379" s="35" t="s">
        <v>199</v>
      </c>
    </row>
    <row r="380" spans="1:2">
      <c r="A380" s="35">
        <v>480</v>
      </c>
      <c r="B380" s="35" t="s">
        <v>199</v>
      </c>
    </row>
    <row r="381" spans="1:2">
      <c r="A381" s="35">
        <v>481</v>
      </c>
      <c r="B381" s="35" t="s">
        <v>199</v>
      </c>
    </row>
    <row r="382" spans="1:2">
      <c r="A382" s="35">
        <v>482</v>
      </c>
      <c r="B382" s="35" t="s">
        <v>199</v>
      </c>
    </row>
    <row r="383" spans="1:2">
      <c r="A383" s="35">
        <v>483</v>
      </c>
      <c r="B383" s="35" t="s">
        <v>199</v>
      </c>
    </row>
    <row r="384" spans="1:2">
      <c r="A384" s="35">
        <v>484</v>
      </c>
      <c r="B384" s="35" t="s">
        <v>199</v>
      </c>
    </row>
    <row r="385" spans="1:2">
      <c r="A385" s="35">
        <v>485</v>
      </c>
      <c r="B385" s="35" t="s">
        <v>199</v>
      </c>
    </row>
    <row r="386" spans="1:2">
      <c r="A386" s="35">
        <v>486</v>
      </c>
      <c r="B386" s="35" t="s">
        <v>199</v>
      </c>
    </row>
    <row r="387" spans="1:2">
      <c r="A387" s="35">
        <v>487</v>
      </c>
      <c r="B387" s="35" t="s">
        <v>199</v>
      </c>
    </row>
    <row r="388" spans="1:2">
      <c r="A388" s="35">
        <v>488</v>
      </c>
      <c r="B388" s="35" t="s">
        <v>199</v>
      </c>
    </row>
    <row r="389" spans="1:2">
      <c r="A389" s="35">
        <v>489</v>
      </c>
      <c r="B389" s="35" t="s">
        <v>199</v>
      </c>
    </row>
    <row r="390" spans="1:2">
      <c r="A390" s="35">
        <v>490</v>
      </c>
      <c r="B390" s="35" t="s">
        <v>199</v>
      </c>
    </row>
    <row r="391" spans="1:2">
      <c r="A391" s="35">
        <v>491</v>
      </c>
      <c r="B391" s="35" t="s">
        <v>199</v>
      </c>
    </row>
    <row r="392" spans="1:2">
      <c r="A392" s="35">
        <v>492</v>
      </c>
      <c r="B392" s="35" t="s">
        <v>199</v>
      </c>
    </row>
    <row r="393" spans="1:2">
      <c r="A393" s="35">
        <v>493</v>
      </c>
      <c r="B393" s="35" t="s">
        <v>199</v>
      </c>
    </row>
    <row r="394" spans="1:2">
      <c r="A394" s="35">
        <v>494</v>
      </c>
      <c r="B394" s="35" t="s">
        <v>199</v>
      </c>
    </row>
    <row r="395" spans="1:2">
      <c r="A395" s="35">
        <v>495</v>
      </c>
      <c r="B395" s="35" t="s">
        <v>199</v>
      </c>
    </row>
    <row r="396" spans="1:2">
      <c r="A396" s="35">
        <v>496</v>
      </c>
      <c r="B396" s="35" t="s">
        <v>199</v>
      </c>
    </row>
    <row r="397" spans="1:2">
      <c r="A397" s="35">
        <v>497</v>
      </c>
      <c r="B397" s="35" t="s">
        <v>199</v>
      </c>
    </row>
    <row r="398" spans="1:2">
      <c r="A398" s="35">
        <v>498</v>
      </c>
      <c r="B398" s="35" t="s">
        <v>199</v>
      </c>
    </row>
    <row r="399" spans="1:2">
      <c r="A399" s="35">
        <v>499</v>
      </c>
      <c r="B399" s="35" t="s">
        <v>199</v>
      </c>
    </row>
    <row r="400" spans="1:2">
      <c r="A400" s="35">
        <v>999</v>
      </c>
      <c r="B400" s="35" t="s">
        <v>252</v>
      </c>
    </row>
  </sheetData>
  <sheetProtection sheet="1" objects="1" scenarios="1"/>
  <phoneticPr fontId="4"/>
  <pageMargins left="0.78700000000000003" right="0.78700000000000003" top="0.98399999999999999" bottom="0.98399999999999999" header="0.51200000000000001" footer="0.51200000000000001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</vt:lpstr>
      <vt:lpstr>記入例</vt:lpstr>
      <vt:lpstr>学校番号</vt:lpstr>
      <vt:lpstr>DATA</vt:lpstr>
      <vt:lpstr>学校番号!Print_Area</vt:lpstr>
      <vt:lpstr>記入例!Print_Area</vt:lpstr>
      <vt:lpstr>入力!Print_Area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Office User</dc:creator>
  <cp:lastModifiedBy>中條敏宏</cp:lastModifiedBy>
  <cp:lastPrinted>2026-03-26T13:03:15Z</cp:lastPrinted>
  <dcterms:created xsi:type="dcterms:W3CDTF">2005-12-15T23:46:47Z</dcterms:created>
  <dcterms:modified xsi:type="dcterms:W3CDTF">2026-06-27T01:55:34Z</dcterms:modified>
</cp:coreProperties>
</file>